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قائمة الدخل" sheetId="1" r:id="rId1"/>
  </sheets>
  <calcPr calcId="144525"/>
</workbook>
</file>

<file path=xl/calcChain.xml><?xml version="1.0" encoding="utf-8"?>
<calcChain xmlns="http://schemas.openxmlformats.org/spreadsheetml/2006/main">
  <c r="G7" i="1" l="1"/>
  <c r="G19" i="1" s="1"/>
  <c r="G22" i="1" s="1"/>
  <c r="G25" i="1" s="1"/>
  <c r="G27" i="1" s="1"/>
  <c r="F7" i="1"/>
  <c r="F19" i="1" s="1"/>
  <c r="F22" i="1" s="1"/>
  <c r="F25" i="1" s="1"/>
  <c r="F27" i="1" s="1"/>
  <c r="E7" i="1"/>
  <c r="E19" i="1" s="1"/>
  <c r="E22" i="1" s="1"/>
  <c r="E25" i="1" s="1"/>
  <c r="E27" i="1" s="1"/>
  <c r="D7" i="1"/>
  <c r="D19" i="1" s="1"/>
  <c r="D22" i="1" s="1"/>
  <c r="D25" i="1" s="1"/>
  <c r="D27" i="1" s="1"/>
  <c r="C7" i="1"/>
  <c r="C19" i="1" s="1"/>
  <c r="C22" i="1" s="1"/>
  <c r="C25" i="1" s="1"/>
  <c r="C27" i="1" s="1"/>
  <c r="B7" i="1"/>
  <c r="B19" i="1" s="1"/>
  <c r="B22" i="1" s="1"/>
  <c r="B27" i="1" l="1"/>
  <c r="B25" i="1"/>
</calcChain>
</file>

<file path=xl/sharedStrings.xml><?xml version="1.0" encoding="utf-8"?>
<sst xmlns="http://schemas.openxmlformats.org/spreadsheetml/2006/main" count="45" uniqueCount="45">
  <si>
    <t xml:space="preserve">قائمة الدخل </t>
  </si>
  <si>
    <t>Statement of Income &amp; Other Comprehensive Income</t>
  </si>
  <si>
    <t>Statement of Income</t>
  </si>
  <si>
    <t xml:space="preserve">البيان </t>
  </si>
  <si>
    <t>Statement</t>
  </si>
  <si>
    <t>صافي المبيعات</t>
  </si>
  <si>
    <t>Net Sales</t>
  </si>
  <si>
    <t>كلفة البضاعة المباعة</t>
  </si>
  <si>
    <t>Cost of Goods Sold</t>
  </si>
  <si>
    <t>مجمل الربح</t>
  </si>
  <si>
    <t>Gross Profit</t>
  </si>
  <si>
    <t>مصاريف إدارية وعمومية</t>
  </si>
  <si>
    <t>General and Administrative Expenses</t>
  </si>
  <si>
    <t>فروقات أسعار صرف محققة</t>
  </si>
  <si>
    <t>Realized Differences in Exchange</t>
  </si>
  <si>
    <t>فروقات أسعار صرف غير محققة</t>
  </si>
  <si>
    <t>Un-Realized Differences in Exchange</t>
  </si>
  <si>
    <t>إيرادات فوائد</t>
  </si>
  <si>
    <t>Interest Income</t>
  </si>
  <si>
    <t>أعباء تمويل</t>
  </si>
  <si>
    <t>Interest Expense</t>
  </si>
  <si>
    <t>استرداد مؤونة مواد متضررة</t>
  </si>
  <si>
    <t>Write-Back of Provision for Damaged Materials</t>
  </si>
  <si>
    <t>مؤونة مواجهة أعباء محتملة</t>
  </si>
  <si>
    <t>Provision for Contingencies</t>
  </si>
  <si>
    <t>خسارة أصول ومواد متضررة</t>
  </si>
  <si>
    <t>Losses on Damaged Materials</t>
  </si>
  <si>
    <t>خسائر من استبعاد وتسويات جردية للموجودات الثابتة المادية</t>
  </si>
  <si>
    <t>Losses on Disposal &amp; Count Settlements of PP&amp;E</t>
  </si>
  <si>
    <t>إطفاء مشاريع قيد التنفيذ</t>
  </si>
  <si>
    <t>Write off Project Under Construction</t>
  </si>
  <si>
    <t>إيرادات أخرى</t>
  </si>
  <si>
    <t>Other Non-Operating Revenue</t>
  </si>
  <si>
    <t>ربح السنة قبل الضريبة</t>
  </si>
  <si>
    <t>Net Income Before Income Tax</t>
  </si>
  <si>
    <t>مصروف ضريبة الدخل</t>
  </si>
  <si>
    <t>Income Tax Expense</t>
  </si>
  <si>
    <t>ربح السنة</t>
  </si>
  <si>
    <t>Profit for the Year</t>
  </si>
  <si>
    <t>بنود دخل شامل أخرى</t>
  </si>
  <si>
    <t>Other Comprehensive Income</t>
  </si>
  <si>
    <t>إجمالي الدخل الشامل</t>
  </si>
  <si>
    <t>Total Comprehensive Income</t>
  </si>
  <si>
    <t>عائد السهم (ل.س)*</t>
  </si>
  <si>
    <t>Profit Per Share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</si>
</sst>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/>
    <xf numFmtId="3" fontId="0" fillId="0" borderId="0" xfId="0" applyNumberFormat="1"/>
    <xf numFmtId="0" fontId="3" fillId="2" borderId="0" xfId="0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/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" fillId="0" borderId="7" xfId="1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64" fontId="1" fillId="0" borderId="9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4" fillId="3" borderId="9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 vertical="center"/>
    </xf>
    <xf numFmtId="164" fontId="4" fillId="3" borderId="11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164" fontId="1" fillId="0" borderId="9" xfId="1" applyNumberFormat="1" applyFont="1" applyFill="1" applyBorder="1" applyAlignment="1">
      <alignment horizontal="center" vertical="center"/>
    </xf>
    <xf numFmtId="164" fontId="1" fillId="0" borderId="10" xfId="1" applyNumberFormat="1" applyFont="1" applyFill="1" applyBorder="1" applyAlignment="1">
      <alignment horizontal="center" vertical="center"/>
    </xf>
    <xf numFmtId="164" fontId="1" fillId="0" borderId="11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164" fontId="0" fillId="0" borderId="9" xfId="1" applyNumberFormat="1" applyFont="1" applyFill="1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43" fontId="4" fillId="3" borderId="13" xfId="1" applyNumberFormat="1" applyFont="1" applyFill="1" applyBorder="1" applyAlignment="1">
      <alignment horizontal="center" vertical="center"/>
    </xf>
    <xf numFmtId="164" fontId="4" fillId="3" borderId="14" xfId="1" applyNumberFormat="1" applyFont="1" applyFill="1" applyBorder="1" applyAlignment="1">
      <alignment horizontal="center" vertical="center"/>
    </xf>
    <xf numFmtId="164" fontId="4" fillId="3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ont="1"/>
    <xf numFmtId="164" fontId="0" fillId="0" borderId="0" xfId="1" applyNumberFormat="1" applyFont="1" applyFill="1"/>
    <xf numFmtId="164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rightToLeft="1" tabSelected="1" zoomScaleNormal="100" workbookViewId="0">
      <selection activeCell="A19" sqref="A19:XFD19"/>
    </sheetView>
  </sheetViews>
  <sheetFormatPr defaultRowHeight="15" x14ac:dyDescent="0.25"/>
  <cols>
    <col min="1" max="1" width="44.42578125" style="49" customWidth="1"/>
    <col min="2" max="2" width="23" style="50" bestFit="1" customWidth="1"/>
    <col min="3" max="5" width="20.7109375" style="50" customWidth="1"/>
    <col min="6" max="7" width="20.7109375" style="53" customWidth="1"/>
    <col min="8" max="8" width="62.42578125" style="49" bestFit="1" customWidth="1"/>
  </cols>
  <sheetData>
    <row r="1" spans="1:18" ht="15.75" thickBot="1" x14ac:dyDescent="0.3">
      <c r="A1"/>
      <c r="B1" s="1"/>
      <c r="C1" s="1"/>
      <c r="D1" s="1"/>
      <c r="E1" s="1"/>
      <c r="F1" s="2"/>
      <c r="G1" s="1"/>
      <c r="H1"/>
      <c r="O1" s="3"/>
      <c r="P1" s="3"/>
    </row>
    <row r="2" spans="1:18" ht="18" x14ac:dyDescent="0.25">
      <c r="A2" s="4" t="s">
        <v>0</v>
      </c>
      <c r="B2" s="5"/>
      <c r="C2" s="5"/>
      <c r="D2" s="5"/>
      <c r="E2" s="5"/>
      <c r="F2" s="6"/>
      <c r="G2" s="5"/>
      <c r="H2" s="7" t="s">
        <v>1</v>
      </c>
      <c r="I2" s="8"/>
      <c r="J2" s="8"/>
      <c r="K2" s="8"/>
      <c r="L2" s="8"/>
      <c r="M2" s="9"/>
      <c r="N2" s="9"/>
      <c r="O2" s="9"/>
      <c r="P2" s="9"/>
      <c r="Q2" s="10" t="s">
        <v>2</v>
      </c>
    </row>
    <row r="3" spans="1:18" ht="15.75" thickBot="1" x14ac:dyDescent="0.3">
      <c r="A3" s="11"/>
      <c r="B3" s="12"/>
      <c r="C3" s="12"/>
      <c r="D3" s="12"/>
      <c r="E3" s="12"/>
      <c r="F3" s="12"/>
      <c r="G3" s="12"/>
      <c r="H3" s="11"/>
      <c r="I3" s="11"/>
      <c r="J3" s="11"/>
      <c r="Q3" s="3"/>
      <c r="R3" s="3"/>
    </row>
    <row r="4" spans="1:18" s="17" customFormat="1" ht="19.5" customHeight="1" x14ac:dyDescent="0.25">
      <c r="A4" s="13" t="s">
        <v>3</v>
      </c>
      <c r="B4" s="14">
        <v>2023</v>
      </c>
      <c r="C4" s="14">
        <v>2022</v>
      </c>
      <c r="D4" s="14">
        <v>2021</v>
      </c>
      <c r="E4" s="14">
        <v>2020</v>
      </c>
      <c r="F4" s="14">
        <v>2019</v>
      </c>
      <c r="G4" s="15">
        <v>2018</v>
      </c>
      <c r="H4" s="7" t="s">
        <v>4</v>
      </c>
      <c r="I4" s="16"/>
      <c r="J4" s="16"/>
      <c r="K4" s="16"/>
      <c r="L4" s="16"/>
    </row>
    <row r="5" spans="1:18" s="17" customFormat="1" ht="20.100000000000001" customHeight="1" x14ac:dyDescent="0.25">
      <c r="A5" s="18" t="s">
        <v>5</v>
      </c>
      <c r="B5" s="19">
        <v>361153804770</v>
      </c>
      <c r="C5" s="19">
        <v>186164885601</v>
      </c>
      <c r="D5" s="19">
        <v>203690572144</v>
      </c>
      <c r="E5" s="19">
        <v>125234359989</v>
      </c>
      <c r="F5" s="20">
        <v>53908914775</v>
      </c>
      <c r="G5" s="21">
        <v>42290231482</v>
      </c>
      <c r="H5" s="22" t="s">
        <v>6</v>
      </c>
      <c r="R5" s="23"/>
    </row>
    <row r="6" spans="1:18" s="17" customFormat="1" ht="20.100000000000001" customHeight="1" x14ac:dyDescent="0.25">
      <c r="A6" s="18" t="s">
        <v>7</v>
      </c>
      <c r="B6" s="24">
        <v>-181388067661</v>
      </c>
      <c r="C6" s="24">
        <v>-73543548212</v>
      </c>
      <c r="D6" s="24">
        <v>-64347575782</v>
      </c>
      <c r="E6" s="24">
        <v>-52095276470</v>
      </c>
      <c r="F6" s="25">
        <v>-30913274676</v>
      </c>
      <c r="G6" s="26">
        <v>-23539214373</v>
      </c>
      <c r="H6" s="22" t="s">
        <v>8</v>
      </c>
    </row>
    <row r="7" spans="1:18" s="17" customFormat="1" ht="19.5" customHeight="1" x14ac:dyDescent="0.25">
      <c r="A7" s="13" t="s">
        <v>9</v>
      </c>
      <c r="B7" s="27">
        <f t="shared" ref="B7:G7" si="0">SUM(B5:B6)</f>
        <v>179765737109</v>
      </c>
      <c r="C7" s="27">
        <f t="shared" si="0"/>
        <v>112621337389</v>
      </c>
      <c r="D7" s="27">
        <f t="shared" si="0"/>
        <v>139342996362</v>
      </c>
      <c r="E7" s="27">
        <f t="shared" si="0"/>
        <v>73139083519</v>
      </c>
      <c r="F7" s="28">
        <f t="shared" si="0"/>
        <v>22995640099</v>
      </c>
      <c r="G7" s="29">
        <f t="shared" si="0"/>
        <v>18751017109</v>
      </c>
      <c r="H7" s="30" t="s">
        <v>10</v>
      </c>
      <c r="I7" s="16"/>
      <c r="J7" s="16"/>
      <c r="K7" s="16"/>
      <c r="L7" s="16"/>
    </row>
    <row r="8" spans="1:18" s="17" customFormat="1" ht="19.5" customHeight="1" x14ac:dyDescent="0.25">
      <c r="A8" s="18" t="s">
        <v>11</v>
      </c>
      <c r="B8" s="31">
        <v>-29434966526</v>
      </c>
      <c r="C8" s="31">
        <v>-11636154296</v>
      </c>
      <c r="D8" s="31">
        <v>-8711433206</v>
      </c>
      <c r="E8" s="31">
        <v>-4833199173</v>
      </c>
      <c r="F8" s="32">
        <v>-2185977301</v>
      </c>
      <c r="G8" s="33">
        <v>-2911107602</v>
      </c>
      <c r="H8" s="22" t="s">
        <v>12</v>
      </c>
    </row>
    <row r="9" spans="1:18" s="17" customFormat="1" ht="20.100000000000001" customHeight="1" x14ac:dyDescent="0.25">
      <c r="A9" s="18" t="s">
        <v>13</v>
      </c>
      <c r="B9" s="31">
        <v>-132821761217</v>
      </c>
      <c r="C9" s="31">
        <v>-3222932259</v>
      </c>
      <c r="D9" s="31">
        <v>-2088941490</v>
      </c>
      <c r="E9" s="31">
        <v>-2738959834</v>
      </c>
      <c r="F9" s="32">
        <v>-50719533</v>
      </c>
      <c r="G9" s="33">
        <v>-7567367786</v>
      </c>
      <c r="H9" s="22" t="s">
        <v>14</v>
      </c>
    </row>
    <row r="10" spans="1:18" s="17" customFormat="1" ht="20.100000000000001" customHeight="1" x14ac:dyDescent="0.25">
      <c r="A10" s="18" t="s">
        <v>15</v>
      </c>
      <c r="B10" s="31">
        <v>-294170202812</v>
      </c>
      <c r="C10" s="31">
        <v>-17357970580</v>
      </c>
      <c r="D10" s="31">
        <v>-43950300850</v>
      </c>
      <c r="E10" s="31">
        <v>-38154405462</v>
      </c>
      <c r="F10" s="32">
        <v>79952776</v>
      </c>
      <c r="G10" s="33">
        <v>7809590461</v>
      </c>
      <c r="H10" s="22" t="s">
        <v>16</v>
      </c>
    </row>
    <row r="11" spans="1:18" s="17" customFormat="1" ht="20.100000000000001" customHeight="1" x14ac:dyDescent="0.25">
      <c r="A11" s="18" t="s">
        <v>17</v>
      </c>
      <c r="B11" s="31">
        <v>550563152</v>
      </c>
      <c r="C11" s="31">
        <v>3159791558</v>
      </c>
      <c r="D11" s="31">
        <v>64498633</v>
      </c>
      <c r="E11" s="31">
        <v>91543116</v>
      </c>
      <c r="F11" s="32">
        <v>3168693</v>
      </c>
      <c r="G11" s="33">
        <v>18829510</v>
      </c>
      <c r="H11" s="22" t="s">
        <v>18</v>
      </c>
    </row>
    <row r="12" spans="1:18" s="17" customFormat="1" ht="20.100000000000001" customHeight="1" x14ac:dyDescent="0.25">
      <c r="A12" s="18" t="s">
        <v>19</v>
      </c>
      <c r="B12" s="31">
        <v>-39278562908</v>
      </c>
      <c r="C12" s="31">
        <v>-13030356648</v>
      </c>
      <c r="D12" s="31">
        <v>-9658660318</v>
      </c>
      <c r="E12" s="31">
        <v>-5472858181</v>
      </c>
      <c r="F12" s="32">
        <v>-671757905</v>
      </c>
      <c r="G12" s="33">
        <v>-834879663</v>
      </c>
      <c r="H12" s="22" t="s">
        <v>20</v>
      </c>
    </row>
    <row r="13" spans="1:18" s="17" customFormat="1" ht="20.100000000000001" customHeight="1" x14ac:dyDescent="0.25">
      <c r="A13" s="18" t="s">
        <v>21</v>
      </c>
      <c r="B13" s="31"/>
      <c r="C13" s="31"/>
      <c r="D13" s="31">
        <v>0</v>
      </c>
      <c r="E13" s="31">
        <v>0</v>
      </c>
      <c r="F13" s="32">
        <v>15389110</v>
      </c>
      <c r="G13" s="33">
        <v>0</v>
      </c>
      <c r="H13" s="22" t="s">
        <v>22</v>
      </c>
    </row>
    <row r="14" spans="1:18" s="17" customFormat="1" ht="20.100000000000001" customHeight="1" x14ac:dyDescent="0.25">
      <c r="A14" s="18" t="s">
        <v>23</v>
      </c>
      <c r="B14" s="31"/>
      <c r="C14" s="31"/>
      <c r="D14" s="31">
        <v>122556600</v>
      </c>
      <c r="E14" s="31">
        <v>0</v>
      </c>
      <c r="F14" s="32">
        <v>0</v>
      </c>
      <c r="G14" s="33">
        <v>-1272574897</v>
      </c>
      <c r="H14" s="22" t="s">
        <v>24</v>
      </c>
    </row>
    <row r="15" spans="1:18" s="17" customFormat="1" ht="15.75" customHeight="1" x14ac:dyDescent="0.25">
      <c r="A15" s="18" t="s">
        <v>25</v>
      </c>
      <c r="B15" s="31"/>
      <c r="C15" s="31"/>
      <c r="D15" s="31">
        <v>0</v>
      </c>
      <c r="E15" s="31">
        <v>0</v>
      </c>
      <c r="F15" s="32">
        <v>-1665830</v>
      </c>
      <c r="G15" s="33">
        <v>-191341967</v>
      </c>
      <c r="H15" s="22" t="s">
        <v>26</v>
      </c>
    </row>
    <row r="16" spans="1:18" s="17" customFormat="1" ht="20.100000000000001" customHeight="1" x14ac:dyDescent="0.25">
      <c r="A16" s="18" t="s">
        <v>27</v>
      </c>
      <c r="B16" s="31"/>
      <c r="C16" s="31"/>
      <c r="D16" s="31">
        <v>0</v>
      </c>
      <c r="E16" s="31">
        <v>-5126296</v>
      </c>
      <c r="F16" s="32">
        <v>-1614277</v>
      </c>
      <c r="G16" s="33">
        <v>-3630744</v>
      </c>
      <c r="H16" s="22" t="s">
        <v>28</v>
      </c>
    </row>
    <row r="17" spans="1:12" s="17" customFormat="1" ht="20.100000000000001" customHeight="1" x14ac:dyDescent="0.25">
      <c r="A17" s="18" t="s">
        <v>29</v>
      </c>
      <c r="B17" s="31"/>
      <c r="C17" s="31"/>
      <c r="D17" s="31">
        <v>0</v>
      </c>
      <c r="E17" s="31">
        <v>-530000</v>
      </c>
      <c r="F17" s="32">
        <v>-97600</v>
      </c>
      <c r="G17" s="33">
        <v>0</v>
      </c>
      <c r="H17" s="22" t="s">
        <v>30</v>
      </c>
    </row>
    <row r="18" spans="1:12" s="17" customFormat="1" ht="20.100000000000001" customHeight="1" x14ac:dyDescent="0.25">
      <c r="A18" s="18" t="s">
        <v>31</v>
      </c>
      <c r="B18" s="31">
        <v>74902386</v>
      </c>
      <c r="C18" s="31">
        <v>244526301</v>
      </c>
      <c r="D18" s="31"/>
      <c r="E18" s="31"/>
      <c r="F18" s="32"/>
      <c r="G18" s="33"/>
      <c r="H18" s="22" t="s">
        <v>32</v>
      </c>
    </row>
    <row r="19" spans="1:12" s="17" customFormat="1" ht="19.5" customHeight="1" x14ac:dyDescent="0.25">
      <c r="A19" s="13" t="s">
        <v>33</v>
      </c>
      <c r="B19" s="27">
        <f>SUM(B7:B18)</f>
        <v>-315314290816</v>
      </c>
      <c r="C19" s="27">
        <f>SUM(C7:C18)</f>
        <v>70778241465</v>
      </c>
      <c r="D19" s="27">
        <f>SUM(D7:D17)</f>
        <v>75120715731</v>
      </c>
      <c r="E19" s="27">
        <f>SUM(E7:E17)</f>
        <v>22025547689</v>
      </c>
      <c r="F19" s="28">
        <f>SUM(F7:F17)</f>
        <v>20182318232</v>
      </c>
      <c r="G19" s="29">
        <f>SUM(G7:G17)</f>
        <v>13798534421</v>
      </c>
      <c r="H19" s="30" t="s">
        <v>34</v>
      </c>
      <c r="I19" s="16"/>
      <c r="J19" s="16"/>
      <c r="K19" s="16"/>
      <c r="L19" s="16"/>
    </row>
    <row r="20" spans="1:12" s="17" customFormat="1" ht="12.75" customHeight="1" x14ac:dyDescent="0.25">
      <c r="A20" s="34"/>
      <c r="B20" s="35"/>
      <c r="C20" s="35"/>
      <c r="D20" s="35"/>
      <c r="E20" s="35"/>
      <c r="F20" s="36"/>
      <c r="G20" s="37"/>
      <c r="H20" s="38"/>
    </row>
    <row r="21" spans="1:12" s="17" customFormat="1" ht="20.100000000000001" customHeight="1" x14ac:dyDescent="0.25">
      <c r="A21" s="18" t="s">
        <v>35</v>
      </c>
      <c r="B21" s="39">
        <v>0</v>
      </c>
      <c r="C21" s="39">
        <v>-19535913280</v>
      </c>
      <c r="D21" s="39">
        <v>-27338538720</v>
      </c>
      <c r="E21" s="39">
        <v>-13752211813</v>
      </c>
      <c r="F21" s="40">
        <v>-4633339710</v>
      </c>
      <c r="G21" s="41">
        <v>-514702884</v>
      </c>
      <c r="H21" s="42" t="s">
        <v>36</v>
      </c>
    </row>
    <row r="22" spans="1:12" s="17" customFormat="1" ht="19.5" customHeight="1" x14ac:dyDescent="0.25">
      <c r="A22" s="13" t="s">
        <v>37</v>
      </c>
      <c r="B22" s="27">
        <f t="shared" ref="B22:G22" si="1">B19+B21</f>
        <v>-315314290816</v>
      </c>
      <c r="C22" s="27">
        <f t="shared" si="1"/>
        <v>51242328185</v>
      </c>
      <c r="D22" s="27">
        <f t="shared" si="1"/>
        <v>47782177011</v>
      </c>
      <c r="E22" s="27">
        <f t="shared" si="1"/>
        <v>8273335876</v>
      </c>
      <c r="F22" s="28">
        <f t="shared" si="1"/>
        <v>15548978522</v>
      </c>
      <c r="G22" s="29">
        <f t="shared" si="1"/>
        <v>13283831537</v>
      </c>
      <c r="H22" s="30" t="s">
        <v>38</v>
      </c>
      <c r="I22" s="16"/>
      <c r="J22" s="16"/>
      <c r="K22" s="16"/>
      <c r="L22" s="16"/>
    </row>
    <row r="23" spans="1:12" s="43" customFormat="1" ht="12.75" customHeight="1" x14ac:dyDescent="0.25">
      <c r="A23" s="34"/>
      <c r="B23" s="35"/>
      <c r="C23" s="35"/>
      <c r="D23" s="35"/>
      <c r="E23" s="35"/>
      <c r="F23" s="36"/>
      <c r="G23" s="37"/>
      <c r="H23" s="38"/>
    </row>
    <row r="24" spans="1:12" s="17" customFormat="1" ht="20.100000000000001" customHeight="1" x14ac:dyDescent="0.25">
      <c r="A24" s="18" t="s">
        <v>39</v>
      </c>
      <c r="B24" s="31">
        <v>2234765986450</v>
      </c>
      <c r="C24" s="31">
        <v>0</v>
      </c>
      <c r="D24" s="31">
        <v>0</v>
      </c>
      <c r="E24" s="31">
        <v>0</v>
      </c>
      <c r="F24" s="32">
        <v>0</v>
      </c>
      <c r="G24" s="33">
        <v>0</v>
      </c>
      <c r="H24" s="42" t="s">
        <v>40</v>
      </c>
    </row>
    <row r="25" spans="1:12" s="17" customFormat="1" ht="19.5" customHeight="1" x14ac:dyDescent="0.25">
      <c r="A25" s="13" t="s">
        <v>41</v>
      </c>
      <c r="B25" s="27">
        <f t="shared" ref="B25:G25" si="2">B22+B24</f>
        <v>1919451695634</v>
      </c>
      <c r="C25" s="27">
        <f t="shared" si="2"/>
        <v>51242328185</v>
      </c>
      <c r="D25" s="27">
        <f t="shared" si="2"/>
        <v>47782177011</v>
      </c>
      <c r="E25" s="27">
        <f t="shared" si="2"/>
        <v>8273335876</v>
      </c>
      <c r="F25" s="28">
        <f t="shared" si="2"/>
        <v>15548978522</v>
      </c>
      <c r="G25" s="29">
        <f t="shared" si="2"/>
        <v>13283831537</v>
      </c>
      <c r="H25" s="30" t="s">
        <v>42</v>
      </c>
      <c r="I25" s="16"/>
      <c r="J25" s="16"/>
      <c r="K25" s="16"/>
      <c r="L25" s="16"/>
    </row>
    <row r="26" spans="1:12" s="17" customFormat="1" ht="25.5" customHeight="1" x14ac:dyDescent="0.25">
      <c r="A26" s="18"/>
      <c r="B26" s="31"/>
      <c r="C26" s="31"/>
      <c r="D26" s="31"/>
      <c r="E26" s="31"/>
      <c r="F26" s="32"/>
      <c r="G26" s="33"/>
      <c r="H26" s="42"/>
    </row>
    <row r="27" spans="1:12" s="17" customFormat="1" ht="20.100000000000001" customHeight="1" thickBot="1" x14ac:dyDescent="0.3">
      <c r="A27" s="44" t="s">
        <v>43</v>
      </c>
      <c r="B27" s="45">
        <f>B22/97600000</f>
        <v>-3230.6792091803277</v>
      </c>
      <c r="C27" s="45">
        <f>C25/97600000</f>
        <v>525.02385435450822</v>
      </c>
      <c r="D27" s="45">
        <f>D25/97600000</f>
        <v>489.57148576844264</v>
      </c>
      <c r="E27" s="45">
        <f>E25/97600000</f>
        <v>84.767785614754104</v>
      </c>
      <c r="F27" s="46">
        <f>F25/97600000</f>
        <v>159.31330452868852</v>
      </c>
      <c r="G27" s="47">
        <f>G25/97600000</f>
        <v>136.10483132172132</v>
      </c>
      <c r="H27" s="48" t="s">
        <v>44</v>
      </c>
    </row>
    <row r="28" spans="1:12" x14ac:dyDescent="0.25">
      <c r="F28" s="51"/>
      <c r="G28" s="51"/>
      <c r="H28" s="52"/>
    </row>
    <row r="29" spans="1:12" x14ac:dyDescent="0.25">
      <c r="F29" s="51"/>
      <c r="G29" s="51"/>
      <c r="H29" s="52"/>
    </row>
    <row r="30" spans="1:12" x14ac:dyDescent="0.25">
      <c r="F30" s="51"/>
      <c r="G30" s="51"/>
      <c r="H30" s="52"/>
    </row>
    <row r="31" spans="1:12" x14ac:dyDescent="0.25">
      <c r="F31" s="51"/>
      <c r="G31" s="51"/>
      <c r="H31" s="52"/>
    </row>
    <row r="32" spans="1:12" x14ac:dyDescent="0.25">
      <c r="F32" s="51"/>
      <c r="G32" s="51"/>
      <c r="H32" s="52"/>
    </row>
  </sheetData>
  <pageMargins left="0.7" right="0.7" top="0.75" bottom="0.75" header="0.3" footer="0.3"/>
  <pageSetup paperSize="9" scale="6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2024-06-25T10:39:11Z</dcterms:created>
  <dcterms:modified xsi:type="dcterms:W3CDTF">2024-06-25T10:40:09Z</dcterms:modified>
</cp:coreProperties>
</file>