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05" windowWidth="20115" windowHeight="7995"/>
  </bookViews>
  <sheets>
    <sheet name="تدفقات" sheetId="1" r:id="rId1"/>
  </sheets>
  <externalReferences>
    <externalReference r:id="rId2"/>
  </externalReferences>
  <calcPr calcId="144525"/>
</workbook>
</file>

<file path=xl/calcChain.xml><?xml version="1.0" encoding="utf-8"?>
<calcChain xmlns="http://schemas.openxmlformats.org/spreadsheetml/2006/main">
  <c r="B12" i="1" l="1"/>
  <c r="E11" i="1"/>
  <c r="E10" i="1"/>
  <c r="R9" i="1"/>
  <c r="R12" i="1" s="1"/>
  <c r="Q9" i="1"/>
  <c r="Q12" i="1" s="1"/>
  <c r="O9" i="1"/>
  <c r="O12" i="1" s="1"/>
  <c r="N9" i="1"/>
  <c r="N12" i="1" s="1"/>
  <c r="M9" i="1"/>
  <c r="M12" i="1" s="1"/>
  <c r="L9" i="1"/>
  <c r="L12" i="1" s="1"/>
  <c r="K9" i="1"/>
  <c r="K12" i="1" s="1"/>
  <c r="J9" i="1"/>
  <c r="J12" i="1" s="1"/>
  <c r="I9" i="1"/>
  <c r="I12" i="1" s="1"/>
  <c r="H9" i="1"/>
  <c r="H12" i="1" s="1"/>
  <c r="G9" i="1"/>
  <c r="G12" i="1" s="1"/>
  <c r="D9" i="1"/>
  <c r="D12" i="1" s="1"/>
  <c r="C9" i="1"/>
  <c r="C12" i="1" s="1"/>
  <c r="E8" i="1"/>
  <c r="P7" i="1"/>
  <c r="P9" i="1" s="1"/>
  <c r="P12" i="1" s="1"/>
  <c r="E7" i="1"/>
  <c r="E6" i="1"/>
  <c r="E9" i="1" s="1"/>
  <c r="E12" i="1" s="1"/>
</calcChain>
</file>

<file path=xl/sharedStrings.xml><?xml version="1.0" encoding="utf-8"?>
<sst xmlns="http://schemas.openxmlformats.org/spreadsheetml/2006/main" count="26" uniqueCount="19">
  <si>
    <t>السورية الدولية للتأمين - أروب</t>
  </si>
  <si>
    <t xml:space="preserve">قائمة التدفقات النقدية </t>
  </si>
  <si>
    <t>Statement of Cash Flows</t>
  </si>
  <si>
    <t>البيان</t>
  </si>
  <si>
    <t>صافي التدفقات الناتجة عن (المستخدمة في) الأنشطة التشغيلية</t>
  </si>
  <si>
    <t>Net Cash Flow from (used in ) Operating Activities</t>
  </si>
  <si>
    <t xml:space="preserve">صافي التدفقات الناتجة عن (المستخدمة في) الأنشطة الاستثمارية </t>
  </si>
  <si>
    <t>Net Cash Flow from (used in ) Investing Activities</t>
  </si>
  <si>
    <t>صافي التدفقات الناتجة عن (المستخدمة في) الأنشطة التمويلية</t>
  </si>
  <si>
    <t>Net Cash Flow from (used in ) Financing Activities</t>
  </si>
  <si>
    <t>صافي (النقص) الزيادة في النقد وما في حكمه</t>
  </si>
  <si>
    <t xml:space="preserve"> Increase (Decrease) in Cash and Cash Equivalents </t>
  </si>
  <si>
    <t>صافي الزيادة في النقد ومايوازي النقد</t>
  </si>
  <si>
    <t>-</t>
  </si>
  <si>
    <t>Exchange differences on cash and cash equivalent</t>
  </si>
  <si>
    <t>النقد وما في حكمه في 1 كانون الثاني</t>
  </si>
  <si>
    <t>Cash and Cash Equivalents at the Beginning of the year</t>
  </si>
  <si>
    <t>النقد وما في حكمه في31 كانون الأول</t>
  </si>
  <si>
    <t>Cash and Cash Equivalents at the End of the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</si>
</sst>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FF0000"/>
      <name val="Arabic Transparent"/>
      <charset val="178"/>
    </font>
    <font>
      <b/>
      <sz val="13"/>
      <color theme="1"/>
      <name val="Arabic Transparent"/>
      <charset val="178"/>
    </font>
    <font>
      <b/>
      <sz val="14"/>
      <color theme="0"/>
      <name val="Arabic Transparent"/>
      <charset val="178"/>
    </font>
    <font>
      <b/>
      <sz val="13"/>
      <color theme="0"/>
      <name val="Arabic Transparent"/>
      <charset val="178"/>
    </font>
    <font>
      <sz val="13"/>
      <color theme="1"/>
      <name val="Arabic Transparent"/>
      <charset val="178"/>
    </font>
    <font>
      <sz val="13"/>
      <name val="Arabic Transparent"/>
      <charset val="178"/>
    </font>
    <font>
      <u val="singleAccounting"/>
      <sz val="13"/>
      <name val="Arabic Transparent"/>
      <charset val="178"/>
    </font>
    <font>
      <u val="singleAccounting"/>
      <sz val="13"/>
      <color theme="1"/>
      <name val="Arabic Transparent"/>
      <charset val="178"/>
    </font>
    <font>
      <sz val="14"/>
      <color theme="1"/>
      <name val="Arabic Transparent"/>
      <charset val="178"/>
    </font>
    <font>
      <sz val="10"/>
      <name val="Arial"/>
      <family val="2"/>
    </font>
    <font>
      <sz val="11"/>
      <color theme="1"/>
      <name val="Calibri"/>
      <family val="2"/>
      <charset val="17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3" fillId="0" borderId="0"/>
    <xf numFmtId="0" fontId="12" fillId="0" borderId="0"/>
  </cellStyleXfs>
  <cellXfs count="38">
    <xf numFmtId="0" fontId="0" fillId="0" borderId="0" xfId="0"/>
    <xf numFmtId="0" fontId="3" fillId="0" borderId="0" xfId="0" applyFont="1" applyFill="1" applyAlignment="1"/>
    <xf numFmtId="0" fontId="4" fillId="0" borderId="0" xfId="0" applyFont="1" applyFill="1" applyAlignment="1"/>
    <xf numFmtId="0" fontId="2" fillId="0" borderId="0" xfId="0" applyFont="1" applyAlignment="1">
      <alignment horizontal="center"/>
    </xf>
    <xf numFmtId="0" fontId="5" fillId="2" borderId="0" xfId="0" applyFont="1" applyFill="1" applyAlignment="1">
      <alignment horizontal="right" vertical="center"/>
    </xf>
    <xf numFmtId="0" fontId="5" fillId="2" borderId="0" xfId="0" applyFont="1" applyFill="1" applyAlignment="1">
      <alignment horizontal="left" vertical="center"/>
    </xf>
    <xf numFmtId="0" fontId="0" fillId="0" borderId="0" xfId="0" applyAlignment="1"/>
    <xf numFmtId="0" fontId="6" fillId="3" borderId="1" xfId="0" applyFont="1" applyFill="1" applyBorder="1" applyAlignment="1">
      <alignment horizontal="right"/>
    </xf>
    <xf numFmtId="0" fontId="6" fillId="3" borderId="1" xfId="0" applyFont="1" applyFill="1" applyBorder="1" applyAlignment="1">
      <alignment horizontal="center"/>
    </xf>
    <xf numFmtId="0" fontId="6" fillId="3" borderId="2" xfId="0" applyFont="1" applyFill="1" applyBorder="1" applyAlignment="1">
      <alignment horizontal="left" vertical="center" wrapText="1"/>
    </xf>
    <xf numFmtId="0" fontId="4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0" fillId="0" borderId="3" xfId="0" applyBorder="1"/>
    <xf numFmtId="0" fontId="7" fillId="0" borderId="2" xfId="0" applyFont="1" applyFill="1" applyBorder="1"/>
    <xf numFmtId="0" fontId="8" fillId="4" borderId="4" xfId="0" applyFont="1" applyFill="1" applyBorder="1"/>
    <xf numFmtId="164" fontId="8" fillId="4" borderId="4" xfId="1" applyNumberFormat="1" applyFont="1" applyFill="1" applyBorder="1"/>
    <xf numFmtId="164" fontId="8" fillId="4" borderId="4" xfId="2" applyNumberFormat="1" applyFont="1" applyFill="1" applyBorder="1" applyAlignment="1">
      <alignment vertical="top"/>
    </xf>
    <xf numFmtId="41" fontId="8" fillId="4" borderId="4" xfId="2" applyNumberFormat="1" applyFont="1" applyFill="1" applyBorder="1" applyAlignment="1">
      <alignment vertical="top"/>
    </xf>
    <xf numFmtId="164" fontId="9" fillId="4" borderId="4" xfId="2" applyNumberFormat="1" applyFont="1" applyFill="1" applyBorder="1" applyAlignment="1">
      <alignment vertical="top"/>
    </xf>
    <xf numFmtId="41" fontId="9" fillId="4" borderId="4" xfId="2" applyNumberFormat="1" applyFont="1" applyFill="1" applyBorder="1" applyAlignment="1">
      <alignment vertical="top"/>
    </xf>
    <xf numFmtId="0" fontId="6" fillId="3" borderId="4" xfId="0" applyFont="1" applyFill="1" applyBorder="1"/>
    <xf numFmtId="164" fontId="6" fillId="3" borderId="4" xfId="1" applyNumberFormat="1" applyFont="1" applyFill="1" applyBorder="1"/>
    <xf numFmtId="41" fontId="6" fillId="3" borderId="4" xfId="0" applyNumberFormat="1" applyFont="1" applyFill="1" applyBorder="1"/>
    <xf numFmtId="41" fontId="6" fillId="3" borderId="4" xfId="2" applyNumberFormat="1" applyFont="1" applyFill="1" applyBorder="1" applyAlignment="1">
      <alignment vertical="top"/>
    </xf>
    <xf numFmtId="0" fontId="6" fillId="3" borderId="2" xfId="0" applyFont="1" applyFill="1" applyBorder="1" applyAlignment="1">
      <alignment wrapText="1"/>
    </xf>
    <xf numFmtId="0" fontId="7" fillId="4" borderId="4" xfId="0" applyFont="1" applyFill="1" applyBorder="1" applyAlignment="1">
      <alignment horizontal="right" vertical="center"/>
    </xf>
    <xf numFmtId="164" fontId="10" fillId="4" borderId="4" xfId="2" applyNumberFormat="1" applyFont="1" applyFill="1" applyBorder="1" applyAlignment="1">
      <alignment vertical="top"/>
    </xf>
    <xf numFmtId="164" fontId="7" fillId="4" borderId="4" xfId="2" applyNumberFormat="1" applyFont="1" applyFill="1" applyBorder="1" applyAlignment="1">
      <alignment vertical="top"/>
    </xf>
    <xf numFmtId="41" fontId="7" fillId="4" borderId="4" xfId="2" applyNumberFormat="1" applyFont="1" applyFill="1" applyBorder="1" applyAlignment="1">
      <alignment horizontal="right" vertical="top"/>
    </xf>
    <xf numFmtId="0" fontId="7" fillId="0" borderId="2" xfId="0" applyFont="1" applyFill="1" applyBorder="1" applyAlignment="1">
      <alignment wrapText="1"/>
    </xf>
    <xf numFmtId="0" fontId="11" fillId="4" borderId="4" xfId="0" applyFont="1" applyFill="1" applyBorder="1" applyAlignment="1">
      <alignment horizontal="right" vertical="center"/>
    </xf>
    <xf numFmtId="41" fontId="10" fillId="4" borderId="4" xfId="2" applyNumberFormat="1" applyFont="1" applyFill="1" applyBorder="1" applyAlignment="1">
      <alignment vertical="top"/>
    </xf>
    <xf numFmtId="0" fontId="6" fillId="3" borderId="5" xfId="0" applyFont="1" applyFill="1" applyBorder="1"/>
    <xf numFmtId="164" fontId="6" fillId="3" borderId="5" xfId="1" applyNumberFormat="1" applyFont="1" applyFill="1" applyBorder="1"/>
    <xf numFmtId="41" fontId="6" fillId="3" borderId="5" xfId="0" applyNumberFormat="1" applyFont="1" applyFill="1" applyBorder="1"/>
    <xf numFmtId="41" fontId="6" fillId="3" borderId="5" xfId="2" applyNumberFormat="1" applyFont="1" applyFill="1" applyBorder="1" applyAlignment="1">
      <alignment vertical="top"/>
    </xf>
    <xf numFmtId="41" fontId="0" fillId="0" borderId="0" xfId="0" applyNumberFormat="1"/>
    <xf numFmtId="0" fontId="0" fillId="0" borderId="0" xfId="0" applyBorder="1"/>
  </cellXfs>
  <cellStyles count="8">
    <cellStyle name="Comma" xfId="1" builtinId="3"/>
    <cellStyle name="Comma [0]" xfId="2" builtinId="6"/>
    <cellStyle name="Normal" xfId="0" builtinId="0"/>
    <cellStyle name="Normal 2" xfId="3"/>
    <cellStyle name="Normal 3" xfId="4"/>
    <cellStyle name="Normal 4" xfId="5"/>
    <cellStyle name="Normal 5" xfId="6"/>
    <cellStyle name="Normal 6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\AKharboutli\common\statments\shit\FINANCIAL\2020\12\2232%20Financial%20statements%2031-12-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nks"/>
      <sheetName val="Lead"/>
      <sheetName val="Sheet1"/>
      <sheetName val="Reclassification"/>
      <sheetName val="Notes"/>
      <sheetName val="BS"/>
      <sheetName val="IS"/>
      <sheetName val="CF"/>
      <sheetName val="CIE"/>
      <sheetName val="النقد و ما في حكمه"/>
      <sheetName val="ودائع لدى المصارف"/>
      <sheetName val="فوائد مستحقة غير مقبوضة وموجودا"/>
      <sheetName val="الاحتياطيات الفنية والحسابية -"/>
      <sheetName val="حصة معيدي التأمين من الاحتياطيا"/>
      <sheetName val="عمولات مدفوعة ومصاريف انتاج"/>
      <sheetName val="IS (2)"/>
      <sheetName val="عمولاء ووسطاء وكلاء مدنينين"/>
      <sheetName val="أرصدة مدينة ودائنة وأطرف علاقة "/>
      <sheetName val="ذمم دائنة ودائنون مختلفون"/>
      <sheetName val="compliance"/>
      <sheetName val="استثمارات مالية متوفرة للبيع"/>
      <sheetName val="استثمارات عقارية "/>
      <sheetName val="Fix Asset"/>
      <sheetName val="16-17 NOTES"/>
      <sheetName val="عملاء دائنون ووسطاء تأمين"/>
      <sheetName val="صافي أقساط التأمين "/>
      <sheetName val="فوائد من ودائع لدى المصارف"/>
      <sheetName val="صافي المطالبات"/>
      <sheetName val=" ضريبية"/>
      <sheetName val="رواتب وأجور وملحقاتها"/>
      <sheetName val="ربحية السهم الأساسية والمخففة"/>
      <sheetName val="مصاريف ادارية وعمومية"/>
      <sheetName val="إيضاحات خاصة للهيئة "/>
      <sheetName val="إيرادات أخرى "/>
      <sheetName val="Sheet3"/>
      <sheetName val="القيمة العادلة والمخاطر "/>
      <sheetName val="هامش الملاءة "/>
      <sheetName val="Tickmarks"/>
    </sheetNames>
    <sheetDataSet>
      <sheetData sheetId="0"/>
      <sheetData sheetId="1"/>
      <sheetData sheetId="2"/>
      <sheetData sheetId="3"/>
      <sheetData sheetId="4"/>
      <sheetData sheetId="5">
        <row r="10">
          <cell r="G10">
            <v>2418504499</v>
          </cell>
        </row>
      </sheetData>
      <sheetData sheetId="6">
        <row r="6">
          <cell r="E6">
            <v>1226958242</v>
          </cell>
        </row>
      </sheetData>
      <sheetData sheetId="7">
        <row r="28">
          <cell r="C28">
            <v>832453506</v>
          </cell>
        </row>
        <row r="37">
          <cell r="C37">
            <v>-493759682</v>
          </cell>
        </row>
        <row r="45">
          <cell r="C45">
            <v>-1502510</v>
          </cell>
        </row>
        <row r="47">
          <cell r="C47">
            <v>613226809</v>
          </cell>
        </row>
        <row r="49">
          <cell r="C49">
            <v>912341079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0"/>
  <sheetViews>
    <sheetView rightToLeft="1" tabSelected="1" workbookViewId="0">
      <selection activeCell="B4" sqref="B4"/>
    </sheetView>
  </sheetViews>
  <sheetFormatPr defaultRowHeight="15"/>
  <cols>
    <col min="1" max="1" width="51.140625" customWidth="1"/>
    <col min="2" max="6" width="22.28515625" customWidth="1"/>
    <col min="7" max="8" width="19.42578125" customWidth="1"/>
    <col min="9" max="9" width="17" customWidth="1"/>
    <col min="10" max="10" width="18" customWidth="1"/>
    <col min="11" max="16" width="17" customWidth="1"/>
    <col min="17" max="18" width="17.140625" customWidth="1"/>
    <col min="19" max="19" width="62.5703125" customWidth="1"/>
  </cols>
  <sheetData>
    <row r="1" spans="1:19" ht="18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  <c r="O1" s="3"/>
    </row>
    <row r="2" spans="1:19" ht="18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5" t="s">
        <v>2</v>
      </c>
    </row>
    <row r="3" spans="1:19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P3" s="3"/>
      <c r="Q3" s="3"/>
    </row>
    <row r="4" spans="1:19" ht="16.5">
      <c r="A4" s="7" t="s">
        <v>3</v>
      </c>
      <c r="B4" s="8">
        <v>2023</v>
      </c>
      <c r="C4" s="8">
        <v>2022</v>
      </c>
      <c r="D4" s="8">
        <v>2021</v>
      </c>
      <c r="E4" s="8">
        <v>2020</v>
      </c>
      <c r="F4" s="8">
        <v>2019</v>
      </c>
      <c r="G4" s="8">
        <v>2018</v>
      </c>
      <c r="H4" s="8">
        <v>2017</v>
      </c>
      <c r="I4" s="8">
        <v>2016</v>
      </c>
      <c r="J4" s="8">
        <v>2015</v>
      </c>
      <c r="K4" s="8">
        <v>2014</v>
      </c>
      <c r="L4" s="8">
        <v>2013</v>
      </c>
      <c r="M4" s="8">
        <v>2012</v>
      </c>
      <c r="N4" s="8">
        <v>2011</v>
      </c>
      <c r="O4" s="8">
        <v>2010</v>
      </c>
      <c r="P4" s="8">
        <v>2009</v>
      </c>
      <c r="Q4" s="8">
        <v>2008</v>
      </c>
      <c r="R4" s="8">
        <v>2007</v>
      </c>
      <c r="S4" s="9" t="s">
        <v>2</v>
      </c>
    </row>
    <row r="5" spans="1:19" ht="16.5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1"/>
      <c r="O5" s="11"/>
      <c r="P5" s="11"/>
      <c r="Q5" s="11"/>
      <c r="R5" s="12"/>
      <c r="S5" s="13"/>
    </row>
    <row r="6" spans="1:19" ht="16.5">
      <c r="A6" s="14" t="s">
        <v>4</v>
      </c>
      <c r="B6" s="15">
        <v>10613965886</v>
      </c>
      <c r="C6" s="15">
        <v>1634431106</v>
      </c>
      <c r="D6" s="15">
        <v>2204959437</v>
      </c>
      <c r="E6" s="15">
        <f>[1]CF!$C$28</f>
        <v>832453506</v>
      </c>
      <c r="F6" s="15">
        <v>125239229</v>
      </c>
      <c r="G6" s="16">
        <v>102585862</v>
      </c>
      <c r="H6" s="16">
        <v>109885361</v>
      </c>
      <c r="I6" s="16">
        <v>314297911</v>
      </c>
      <c r="J6" s="16">
        <v>134943082</v>
      </c>
      <c r="K6" s="16">
        <v>206780536</v>
      </c>
      <c r="L6" s="17">
        <v>174040255</v>
      </c>
      <c r="M6" s="17">
        <v>187408155</v>
      </c>
      <c r="N6" s="17">
        <v>275880287</v>
      </c>
      <c r="O6" s="17">
        <v>750354026</v>
      </c>
      <c r="P6" s="17">
        <v>202131445</v>
      </c>
      <c r="Q6" s="17">
        <v>411820725</v>
      </c>
      <c r="R6" s="17">
        <v>146864629</v>
      </c>
      <c r="S6" s="13" t="s">
        <v>5</v>
      </c>
    </row>
    <row r="7" spans="1:19" ht="16.5">
      <c r="A7" s="14" t="s">
        <v>6</v>
      </c>
      <c r="B7" s="15">
        <v>-12607458549</v>
      </c>
      <c r="C7" s="15">
        <v>-3835746096</v>
      </c>
      <c r="D7" s="15">
        <v>-395532568</v>
      </c>
      <c r="E7" s="15">
        <f>[1]CF!$C$37</f>
        <v>-493759682</v>
      </c>
      <c r="F7" s="15">
        <v>111914266</v>
      </c>
      <c r="G7" s="16">
        <v>330560913</v>
      </c>
      <c r="H7" s="16">
        <v>-469848210</v>
      </c>
      <c r="I7" s="16">
        <v>-141065313</v>
      </c>
      <c r="J7" s="16">
        <v>-202430036</v>
      </c>
      <c r="K7" s="16">
        <v>57649870</v>
      </c>
      <c r="L7" s="17">
        <v>-144911150</v>
      </c>
      <c r="M7" s="17">
        <v>-201015459</v>
      </c>
      <c r="N7" s="17">
        <v>-193880747</v>
      </c>
      <c r="O7" s="17">
        <v>73789158</v>
      </c>
      <c r="P7" s="17">
        <f>-272945815</f>
        <v>-272945815</v>
      </c>
      <c r="Q7" s="17">
        <v>-375212865</v>
      </c>
      <c r="R7" s="17">
        <v>-425160326</v>
      </c>
      <c r="S7" s="13" t="s">
        <v>7</v>
      </c>
    </row>
    <row r="8" spans="1:19" ht="18.75">
      <c r="A8" s="14" t="s">
        <v>8</v>
      </c>
      <c r="B8" s="18">
        <v>-13667705</v>
      </c>
      <c r="C8" s="18">
        <v>-5662612</v>
      </c>
      <c r="D8" s="18">
        <v>-4527613</v>
      </c>
      <c r="E8" s="18">
        <f>[1]CF!$C$45</f>
        <v>-1502510</v>
      </c>
      <c r="F8" s="18">
        <v>-1913280</v>
      </c>
      <c r="G8" s="18">
        <v>-1830223</v>
      </c>
      <c r="H8" s="18">
        <v>-70000000</v>
      </c>
      <c r="I8" s="18">
        <v>-70000000</v>
      </c>
      <c r="J8" s="18">
        <v>-100000000</v>
      </c>
      <c r="K8" s="18">
        <v>-128525262</v>
      </c>
      <c r="L8" s="19">
        <v>68525262</v>
      </c>
      <c r="M8" s="19">
        <v>-60000000</v>
      </c>
      <c r="N8" s="19">
        <v>-60000000</v>
      </c>
      <c r="O8" s="19">
        <v>-721122747</v>
      </c>
      <c r="P8" s="19">
        <v>17997007</v>
      </c>
      <c r="Q8" s="19">
        <v>31545509</v>
      </c>
      <c r="R8" s="19">
        <v>401962553</v>
      </c>
      <c r="S8" s="13" t="s">
        <v>9</v>
      </c>
    </row>
    <row r="9" spans="1:19" ht="16.5">
      <c r="A9" s="20" t="s">
        <v>10</v>
      </c>
      <c r="B9" s="21"/>
      <c r="C9" s="21">
        <f>SUM(C6:C8)</f>
        <v>-2206977602</v>
      </c>
      <c r="D9" s="21">
        <f>SUM(D6:D8)</f>
        <v>1804899256</v>
      </c>
      <c r="E9" s="21">
        <f>SUM(E6:E8)</f>
        <v>337191314</v>
      </c>
      <c r="F9" s="21">
        <v>235240215</v>
      </c>
      <c r="G9" s="22">
        <f t="shared" ref="G9:R9" si="0">SUM(G6:G8)</f>
        <v>431316552</v>
      </c>
      <c r="H9" s="22">
        <f t="shared" si="0"/>
        <v>-429962849</v>
      </c>
      <c r="I9" s="22">
        <f t="shared" si="0"/>
        <v>103232598</v>
      </c>
      <c r="J9" s="22">
        <f t="shared" si="0"/>
        <v>-167486954</v>
      </c>
      <c r="K9" s="22">
        <f t="shared" si="0"/>
        <v>135905144</v>
      </c>
      <c r="L9" s="22">
        <f t="shared" si="0"/>
        <v>97654367</v>
      </c>
      <c r="M9" s="22">
        <f t="shared" si="0"/>
        <v>-73607304</v>
      </c>
      <c r="N9" s="23">
        <f t="shared" si="0"/>
        <v>21999540</v>
      </c>
      <c r="O9" s="23">
        <f t="shared" si="0"/>
        <v>103020437</v>
      </c>
      <c r="P9" s="23">
        <f t="shared" si="0"/>
        <v>-52817363</v>
      </c>
      <c r="Q9" s="23">
        <f t="shared" si="0"/>
        <v>68153369</v>
      </c>
      <c r="R9" s="23">
        <f t="shared" si="0"/>
        <v>123666856</v>
      </c>
      <c r="S9" s="24" t="s">
        <v>11</v>
      </c>
    </row>
    <row r="10" spans="1:19" ht="18.75">
      <c r="A10" s="25" t="s">
        <v>12</v>
      </c>
      <c r="B10" s="26">
        <v>6238756838</v>
      </c>
      <c r="C10" s="26">
        <v>439901228</v>
      </c>
      <c r="D10" s="26">
        <v>985681284</v>
      </c>
      <c r="E10" s="26">
        <f>[1]CF!$C$47</f>
        <v>613226809</v>
      </c>
      <c r="F10" s="26">
        <v>775638</v>
      </c>
      <c r="G10" s="26">
        <v>873896</v>
      </c>
      <c r="H10" s="26">
        <v>-65857419</v>
      </c>
      <c r="I10" s="27">
        <v>167484639</v>
      </c>
      <c r="J10" s="27">
        <v>201972803</v>
      </c>
      <c r="K10" s="27">
        <v>19906283</v>
      </c>
      <c r="L10" s="28" t="s">
        <v>13</v>
      </c>
      <c r="M10" s="28" t="s">
        <v>13</v>
      </c>
      <c r="N10" s="28" t="s">
        <v>13</v>
      </c>
      <c r="O10" s="28" t="s">
        <v>13</v>
      </c>
      <c r="P10" s="28" t="s">
        <v>13</v>
      </c>
      <c r="Q10" s="28" t="s">
        <v>13</v>
      </c>
      <c r="R10" s="28" t="s">
        <v>13</v>
      </c>
      <c r="S10" s="29" t="s">
        <v>14</v>
      </c>
    </row>
    <row r="11" spans="1:19" ht="18.75">
      <c r="A11" s="30" t="s">
        <v>15</v>
      </c>
      <c r="B11" s="26">
        <v>2886263368</v>
      </c>
      <c r="C11" s="26">
        <v>4653339742</v>
      </c>
      <c r="D11" s="26">
        <v>1862759202</v>
      </c>
      <c r="E11" s="26">
        <f>[1]CF!$C$49</f>
        <v>912341079</v>
      </c>
      <c r="F11" s="26">
        <v>676325226</v>
      </c>
      <c r="G11" s="26">
        <v>244134778</v>
      </c>
      <c r="H11" s="26">
        <v>739955046</v>
      </c>
      <c r="I11" s="26">
        <v>469237809</v>
      </c>
      <c r="J11" s="26">
        <v>434751960</v>
      </c>
      <c r="K11" s="26">
        <v>278940533</v>
      </c>
      <c r="L11" s="31">
        <v>181286166</v>
      </c>
      <c r="M11" s="31">
        <v>254893470</v>
      </c>
      <c r="N11" s="31">
        <v>232893930</v>
      </c>
      <c r="O11" s="31">
        <v>129873493</v>
      </c>
      <c r="P11" s="31">
        <v>182690856</v>
      </c>
      <c r="Q11" s="31">
        <v>114537487</v>
      </c>
      <c r="R11" s="31">
        <v>425111203</v>
      </c>
      <c r="S11" s="29" t="s">
        <v>16</v>
      </c>
    </row>
    <row r="12" spans="1:19" ht="16.5">
      <c r="A12" s="32" t="s">
        <v>17</v>
      </c>
      <c r="B12" s="33">
        <f>SUM(B9:B11)</f>
        <v>9125020206</v>
      </c>
      <c r="C12" s="33">
        <f>SUM(C9:C11)</f>
        <v>2886263368</v>
      </c>
      <c r="D12" s="33">
        <f>SUM(D9:D11)</f>
        <v>4653339742</v>
      </c>
      <c r="E12" s="33">
        <f>SUM(E9:E11)</f>
        <v>1862759202</v>
      </c>
      <c r="F12" s="33">
        <v>912341079</v>
      </c>
      <c r="G12" s="34">
        <f t="shared" ref="G12:R12" si="1">SUM(G9:G11)</f>
        <v>676325226</v>
      </c>
      <c r="H12" s="34">
        <f t="shared" si="1"/>
        <v>244134778</v>
      </c>
      <c r="I12" s="34">
        <f t="shared" si="1"/>
        <v>739955046</v>
      </c>
      <c r="J12" s="34">
        <f t="shared" si="1"/>
        <v>469237809</v>
      </c>
      <c r="K12" s="34">
        <f t="shared" si="1"/>
        <v>434751960</v>
      </c>
      <c r="L12" s="34">
        <f t="shared" si="1"/>
        <v>278940533</v>
      </c>
      <c r="M12" s="34">
        <f t="shared" si="1"/>
        <v>181286166</v>
      </c>
      <c r="N12" s="35">
        <f t="shared" si="1"/>
        <v>254893470</v>
      </c>
      <c r="O12" s="35">
        <f t="shared" si="1"/>
        <v>232893930</v>
      </c>
      <c r="P12" s="35">
        <f t="shared" si="1"/>
        <v>129873493</v>
      </c>
      <c r="Q12" s="35">
        <f t="shared" si="1"/>
        <v>182690856</v>
      </c>
      <c r="R12" s="35">
        <f t="shared" si="1"/>
        <v>548778059</v>
      </c>
      <c r="S12" s="9" t="s">
        <v>18</v>
      </c>
    </row>
    <row r="14" spans="1:19"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</row>
    <row r="20" spans="16:16">
      <c r="P20" s="37"/>
    </row>
  </sheetData>
  <pageMargins left="0.7" right="0.7" top="0.75" bottom="0.75" header="0.3" footer="0.3"/>
  <pageSetup paperSize="9" scale="3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تدفقات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aajaj</dc:creator>
  <cp:lastModifiedBy>aajaj</cp:lastModifiedBy>
  <dcterms:created xsi:type="dcterms:W3CDTF">2024-06-25T10:46:36Z</dcterms:created>
  <dcterms:modified xsi:type="dcterms:W3CDTF">2024-06-25T10:47:04Z</dcterms:modified>
</cp:coreProperties>
</file>