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 نقدية" sheetId="1" r:id="rId1"/>
  </sheets>
  <calcPr calcId="144525"/>
</workbook>
</file>

<file path=xl/calcChain.xml><?xml version="1.0" encoding="utf-8"?>
<calcChain xmlns="http://schemas.openxmlformats.org/spreadsheetml/2006/main">
  <c r="R12" i="1" l="1"/>
  <c r="P12" i="1"/>
  <c r="N12" i="1"/>
  <c r="L12" i="1"/>
  <c r="J12" i="1"/>
  <c r="H12" i="1"/>
  <c r="D12" i="1"/>
  <c r="S10" i="1"/>
  <c r="S12" i="1" s="1"/>
  <c r="R10" i="1"/>
  <c r="Q10" i="1"/>
  <c r="Q12" i="1" s="1"/>
  <c r="P10" i="1"/>
  <c r="O10" i="1"/>
  <c r="O12" i="1" s="1"/>
  <c r="N10" i="1"/>
  <c r="M10" i="1"/>
  <c r="M12" i="1" s="1"/>
  <c r="L10" i="1"/>
  <c r="K10" i="1"/>
  <c r="K12" i="1" s="1"/>
  <c r="J10" i="1"/>
  <c r="I10" i="1"/>
  <c r="I12" i="1" s="1"/>
  <c r="H10" i="1"/>
  <c r="E10" i="1"/>
  <c r="E12" i="1" s="1"/>
  <c r="D10" i="1"/>
  <c r="C10" i="1"/>
  <c r="C12" i="1" s="1"/>
  <c r="F9" i="1"/>
  <c r="G6" i="1"/>
  <c r="F6" i="1"/>
  <c r="F10" i="1" s="1"/>
  <c r="F12" i="1" s="1"/>
  <c r="G5" i="1"/>
  <c r="G10" i="1" s="1"/>
  <c r="G12" i="1" s="1"/>
</calcChain>
</file>

<file path=xl/sharedStrings.xml><?xml version="1.0" encoding="utf-8"?>
<sst xmlns="http://schemas.openxmlformats.org/spreadsheetml/2006/main" count="34" uniqueCount="23">
  <si>
    <t xml:space="preserve">بنك الأردن - سورية </t>
  </si>
  <si>
    <t>بيان التدفقات النقدية</t>
  </si>
  <si>
    <t>Statement of Cash Flows</t>
  </si>
  <si>
    <t>بعد تطبيق المعيار رقم 9</t>
  </si>
  <si>
    <t>البيان</t>
  </si>
  <si>
    <t>عن الفترة من 28/5 ولغاية 31/12/2008</t>
  </si>
  <si>
    <t xml:space="preserve">صافي الأموال (المستخدمة في) / الناتجة عن النشاطات التشغيلية </t>
  </si>
  <si>
    <t>Net cash Flow from (Used in) Operating Activities</t>
  </si>
  <si>
    <t xml:space="preserve">صافي الأموال المستخدمة في النشاطات الإستثمارية </t>
  </si>
  <si>
    <t>Net cash Flow from (Used in) Investing Activities</t>
  </si>
  <si>
    <t xml:space="preserve">صافي الأموال الناتجة عن النشاطات التمويلية </t>
  </si>
  <si>
    <t>-</t>
  </si>
  <si>
    <t>Net cash Flow from (Used in) Financing Activities</t>
  </si>
  <si>
    <t>تاثير تغيرات اسعار الصرف</t>
  </si>
  <si>
    <t>The Effect of Exchange Rate Changes</t>
  </si>
  <si>
    <t>تأثير تغيرات أسعار الصرف على النقد وما يوازي النقد (الوديعة المجمدة لدى مصرف سورية المركزي)</t>
  </si>
  <si>
    <t>The Effect of Exchange Rate Changes on Cash and Cash Equivalent (Deposit Blocked at Central Bank of Syria)</t>
  </si>
  <si>
    <t>صافي الزيادة (النقص) في النقد وما يوازي النقد</t>
  </si>
  <si>
    <t>Net Increase / (Decrease) in Cash and Cash Equivalents</t>
  </si>
  <si>
    <t xml:space="preserve">النقد وما يوازي النقد في بداية السنة </t>
  </si>
  <si>
    <t>Cash Balance (Beginning)</t>
  </si>
  <si>
    <t xml:space="preserve">النقد وما يوازي النقد في نهاية السنة 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</si>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</sst>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u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50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164" fontId="4" fillId="0" borderId="5" xfId="1" applyNumberFormat="1" applyFont="1" applyFill="1" applyBorder="1" applyAlignment="1">
      <alignment horizontal="center"/>
    </xf>
    <xf numFmtId="3" fontId="4" fillId="0" borderId="5" xfId="0" applyNumberFormat="1" applyFont="1" applyFill="1" applyBorder="1"/>
    <xf numFmtId="41" fontId="4" fillId="0" borderId="5" xfId="2" applyNumberFormat="1" applyFont="1" applyFill="1" applyBorder="1"/>
    <xf numFmtId="164" fontId="4" fillId="0" borderId="0" xfId="1" applyNumberFormat="1" applyFont="1" applyFill="1" applyAlignment="1">
      <alignment horizontal="right"/>
    </xf>
    <xf numFmtId="41" fontId="4" fillId="0" borderId="5" xfId="2" applyFont="1" applyFill="1" applyBorder="1" applyAlignment="1">
      <alignment horizontal="right"/>
    </xf>
    <xf numFmtId="41" fontId="4" fillId="0" borderId="5" xfId="2" applyFont="1" applyFill="1" applyBorder="1" applyAlignment="1"/>
    <xf numFmtId="0" fontId="8" fillId="0" borderId="5" xfId="0" applyFont="1" applyBorder="1" applyAlignment="1"/>
    <xf numFmtId="164" fontId="4" fillId="0" borderId="5" xfId="1" applyNumberFormat="1" applyFont="1" applyFill="1" applyBorder="1" applyAlignment="1">
      <alignment horizontal="right"/>
    </xf>
    <xf numFmtId="0" fontId="8" fillId="0" borderId="5" xfId="0" applyFont="1" applyBorder="1"/>
    <xf numFmtId="41" fontId="4" fillId="0" borderId="6" xfId="2" applyFont="1" applyFill="1" applyBorder="1" applyAlignment="1">
      <alignment horizontal="right"/>
    </xf>
    <xf numFmtId="41" fontId="4" fillId="0" borderId="7" xfId="2" applyFont="1" applyFill="1" applyBorder="1" applyAlignment="1"/>
    <xf numFmtId="0" fontId="8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horizontal="center" vertical="center"/>
    </xf>
    <xf numFmtId="41" fontId="9" fillId="0" borderId="5" xfId="2" applyNumberFormat="1" applyFont="1" applyFill="1" applyBorder="1"/>
    <xf numFmtId="41" fontId="9" fillId="0" borderId="5" xfId="2" applyFont="1" applyFill="1" applyBorder="1" applyAlignment="1"/>
    <xf numFmtId="41" fontId="9" fillId="0" borderId="6" xfId="2" applyFont="1" applyFill="1" applyBorder="1" applyAlignment="1">
      <alignment horizontal="center"/>
    </xf>
    <xf numFmtId="41" fontId="9" fillId="0" borderId="7" xfId="2" applyFont="1" applyFill="1" applyBorder="1" applyAlignment="1"/>
    <xf numFmtId="3" fontId="7" fillId="2" borderId="8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right" vertical="center"/>
    </xf>
    <xf numFmtId="41" fontId="7" fillId="2" borderId="5" xfId="2" applyNumberFormat="1" applyFont="1" applyFill="1" applyBorder="1"/>
    <xf numFmtId="41" fontId="7" fillId="2" borderId="5" xfId="2" applyFont="1" applyFill="1" applyBorder="1" applyAlignment="1">
      <alignment horizontal="right"/>
    </xf>
    <xf numFmtId="41" fontId="7" fillId="2" borderId="5" xfId="2" applyFont="1" applyFill="1" applyBorder="1" applyAlignment="1"/>
    <xf numFmtId="41" fontId="7" fillId="2" borderId="5" xfId="2" applyNumberFormat="1" applyFont="1" applyFill="1" applyBorder="1" applyAlignment="1"/>
    <xf numFmtId="3" fontId="10" fillId="0" borderId="5" xfId="0" applyNumberFormat="1" applyFont="1" applyBorder="1"/>
    <xf numFmtId="41" fontId="9" fillId="0" borderId="5" xfId="2" applyFont="1" applyFill="1" applyBorder="1" applyAlignment="1">
      <alignment horizontal="right"/>
    </xf>
    <xf numFmtId="41" fontId="7" fillId="2" borderId="6" xfId="2" applyNumberFormat="1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41" fontId="4" fillId="0" borderId="0" xfId="0" applyNumberFormat="1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43" fontId="4" fillId="0" borderId="0" xfId="1" applyFont="1" applyFill="1"/>
  </cellXfs>
  <cellStyles count="9">
    <cellStyle name="Comma" xfId="1" builtinId="3"/>
    <cellStyle name="Comma [0]" xfId="2" builtinId="6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3"/>
  <sheetViews>
    <sheetView rightToLeft="1" tabSelected="1" topLeftCell="B1" zoomScale="98" zoomScaleNormal="98" workbookViewId="0">
      <selection activeCell="C20" sqref="C20"/>
    </sheetView>
  </sheetViews>
  <sheetFormatPr defaultColWidth="9.140625" defaultRowHeight="16.5"/>
  <cols>
    <col min="1" max="1" width="0" style="4" hidden="1" customWidth="1"/>
    <col min="2" max="2" width="83.85546875" style="4" bestFit="1" customWidth="1"/>
    <col min="3" max="4" width="31.7109375" style="4" customWidth="1"/>
    <col min="5" max="5" width="27" style="4" customWidth="1"/>
    <col min="6" max="6" width="33.5703125" style="4" customWidth="1"/>
    <col min="7" max="7" width="19.28515625" style="4" customWidth="1"/>
    <col min="8" max="10" width="23.42578125" style="4" customWidth="1"/>
    <col min="11" max="11" width="22.85546875" style="9" customWidth="1"/>
    <col min="12" max="12" width="20.5703125" style="4" customWidth="1"/>
    <col min="13" max="14" width="20.7109375" style="4" customWidth="1"/>
    <col min="15" max="16" width="19.42578125" style="4" customWidth="1"/>
    <col min="17" max="17" width="19.42578125" style="44" customWidth="1"/>
    <col min="18" max="18" width="19.42578125" style="4" customWidth="1"/>
    <col min="19" max="19" width="21" style="4" customWidth="1"/>
    <col min="20" max="20" width="67.140625" style="4" customWidth="1"/>
    <col min="21" max="16384" width="9.140625" style="4"/>
  </cols>
  <sheetData>
    <row r="1" spans="2:20" ht="18">
      <c r="B1" s="1" t="s">
        <v>0</v>
      </c>
      <c r="C1" s="1"/>
      <c r="D1" s="1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</row>
    <row r="2" spans="2:20" ht="18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 t="s">
        <v>2</v>
      </c>
    </row>
    <row r="3" spans="2:20" ht="18">
      <c r="C3" s="7"/>
      <c r="D3" s="8" t="s">
        <v>3</v>
      </c>
      <c r="E3" s="8"/>
      <c r="F3" s="8"/>
      <c r="G3" s="8"/>
      <c r="H3" s="8"/>
      <c r="Q3" s="4"/>
    </row>
    <row r="4" spans="2:20" ht="33">
      <c r="B4" s="10" t="s">
        <v>4</v>
      </c>
      <c r="C4" s="11">
        <v>2023</v>
      </c>
      <c r="D4" s="11">
        <v>2022</v>
      </c>
      <c r="E4" s="11">
        <v>2021</v>
      </c>
      <c r="F4" s="11">
        <v>2020</v>
      </c>
      <c r="G4" s="11">
        <v>2019</v>
      </c>
      <c r="H4" s="11">
        <v>2018</v>
      </c>
      <c r="I4" s="12">
        <v>2018</v>
      </c>
      <c r="J4" s="13">
        <v>2017</v>
      </c>
      <c r="K4" s="13">
        <v>2016</v>
      </c>
      <c r="L4" s="13">
        <v>2015</v>
      </c>
      <c r="M4" s="13">
        <v>2014</v>
      </c>
      <c r="N4" s="13">
        <v>2013</v>
      </c>
      <c r="O4" s="13">
        <v>2012</v>
      </c>
      <c r="P4" s="13">
        <v>2011</v>
      </c>
      <c r="Q4" s="13">
        <v>2010</v>
      </c>
      <c r="R4" s="13">
        <v>2009</v>
      </c>
      <c r="S4" s="14" t="s">
        <v>5</v>
      </c>
      <c r="T4" s="15" t="s">
        <v>2</v>
      </c>
    </row>
    <row r="5" spans="2:20">
      <c r="B5" s="16" t="s">
        <v>6</v>
      </c>
      <c r="C5" s="17">
        <v>514722906504</v>
      </c>
      <c r="D5" s="17">
        <v>773413834</v>
      </c>
      <c r="E5" s="17">
        <v>95663280105</v>
      </c>
      <c r="F5" s="18">
        <v>31906937788</v>
      </c>
      <c r="G5" s="19">
        <f>-2151088255</f>
        <v>-2151088255</v>
      </c>
      <c r="H5" s="19">
        <v>5397760011</v>
      </c>
      <c r="I5" s="19">
        <v>5397760011</v>
      </c>
      <c r="J5" s="20">
        <v>3055726889</v>
      </c>
      <c r="K5" s="21">
        <v>3340256956</v>
      </c>
      <c r="L5" s="22">
        <v>-604636939</v>
      </c>
      <c r="M5" s="22">
        <v>670235</v>
      </c>
      <c r="N5" s="22">
        <v>2259492765</v>
      </c>
      <c r="O5" s="22">
        <v>1448066626</v>
      </c>
      <c r="P5" s="22">
        <v>1673673562</v>
      </c>
      <c r="Q5" s="22">
        <v>243776827</v>
      </c>
      <c r="R5" s="22">
        <v>-161173631</v>
      </c>
      <c r="S5" s="22">
        <v>-17951513</v>
      </c>
      <c r="T5" s="23" t="s">
        <v>7</v>
      </c>
    </row>
    <row r="6" spans="2:20">
      <c r="B6" s="16" t="s">
        <v>8</v>
      </c>
      <c r="C6" s="17">
        <v>-11937691095</v>
      </c>
      <c r="D6" s="17">
        <v>-4679483723</v>
      </c>
      <c r="E6" s="17">
        <v>-2727587890</v>
      </c>
      <c r="F6" s="19">
        <f>-141784734</f>
        <v>-141784734</v>
      </c>
      <c r="G6" s="19">
        <f>-122461960</f>
        <v>-122461960</v>
      </c>
      <c r="H6" s="19">
        <v>-77365898</v>
      </c>
      <c r="I6" s="19">
        <v>-77365898</v>
      </c>
      <c r="J6" s="24">
        <v>-100024444</v>
      </c>
      <c r="K6" s="21">
        <v>-113401844</v>
      </c>
      <c r="L6" s="22">
        <v>-29654012</v>
      </c>
      <c r="M6" s="22">
        <v>-9917036</v>
      </c>
      <c r="N6" s="22">
        <v>-30279971</v>
      </c>
      <c r="O6" s="22">
        <v>-76819321</v>
      </c>
      <c r="P6" s="22">
        <v>-222891129</v>
      </c>
      <c r="Q6" s="22">
        <v>-259225652</v>
      </c>
      <c r="R6" s="22">
        <v>-625911847</v>
      </c>
      <c r="S6" s="22">
        <v>-575414704</v>
      </c>
      <c r="T6" s="25" t="s">
        <v>9</v>
      </c>
    </row>
    <row r="7" spans="2:20">
      <c r="B7" s="16" t="s">
        <v>10</v>
      </c>
      <c r="C7" s="24">
        <v>6744833871</v>
      </c>
      <c r="D7" s="24">
        <v>0</v>
      </c>
      <c r="E7" s="24">
        <v>0</v>
      </c>
      <c r="F7" s="24">
        <v>0</v>
      </c>
      <c r="G7" s="24">
        <v>0</v>
      </c>
      <c r="H7" s="24" t="s">
        <v>11</v>
      </c>
      <c r="I7" s="24" t="s">
        <v>11</v>
      </c>
      <c r="J7" s="24" t="s">
        <v>11</v>
      </c>
      <c r="K7" s="21" t="s">
        <v>11</v>
      </c>
      <c r="L7" s="21" t="s">
        <v>11</v>
      </c>
      <c r="M7" s="21" t="s">
        <v>11</v>
      </c>
      <c r="N7" s="21" t="s">
        <v>11</v>
      </c>
      <c r="O7" s="26" t="s">
        <v>11</v>
      </c>
      <c r="P7" s="26" t="s">
        <v>11</v>
      </c>
      <c r="Q7" s="26" t="s">
        <v>11</v>
      </c>
      <c r="R7" s="22">
        <v>1500000000</v>
      </c>
      <c r="S7" s="22">
        <v>1500000000</v>
      </c>
      <c r="T7" s="25" t="s">
        <v>12</v>
      </c>
    </row>
    <row r="8" spans="2:20">
      <c r="B8" s="16" t="s">
        <v>13</v>
      </c>
      <c r="C8" s="24">
        <v>138416039296</v>
      </c>
      <c r="D8" s="24">
        <v>33657239232</v>
      </c>
      <c r="E8" s="24">
        <v>28619406895</v>
      </c>
      <c r="F8" s="24">
        <v>4475300502</v>
      </c>
      <c r="G8" s="24">
        <v>0</v>
      </c>
      <c r="H8" s="24">
        <v>0</v>
      </c>
      <c r="I8" s="24">
        <v>0</v>
      </c>
      <c r="J8" s="24">
        <v>0</v>
      </c>
      <c r="K8" s="21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7">
        <v>0</v>
      </c>
      <c r="S8" s="27">
        <v>0</v>
      </c>
      <c r="T8" s="28" t="s">
        <v>14</v>
      </c>
    </row>
    <row r="9" spans="2:20" ht="18.75">
      <c r="B9" s="29" t="s">
        <v>15</v>
      </c>
      <c r="C9" s="30"/>
      <c r="D9" s="30">
        <v>0</v>
      </c>
      <c r="E9" s="30">
        <v>0</v>
      </c>
      <c r="F9" s="19">
        <f>-2534618705</f>
        <v>-2534618705</v>
      </c>
      <c r="G9" s="24">
        <v>0</v>
      </c>
      <c r="H9" s="31">
        <v>37900742</v>
      </c>
      <c r="I9" s="31">
        <v>37900743</v>
      </c>
      <c r="J9" s="32">
        <v>251700001</v>
      </c>
      <c r="K9" s="32">
        <v>-558790694</v>
      </c>
      <c r="L9" s="33">
        <v>-428690571</v>
      </c>
      <c r="M9" s="33">
        <v>-168304864</v>
      </c>
      <c r="N9" s="33">
        <v>-204345905</v>
      </c>
      <c r="O9" s="33">
        <v>-67012846</v>
      </c>
      <c r="P9" s="33">
        <v>-27424883</v>
      </c>
      <c r="Q9" s="33">
        <v>-3701471</v>
      </c>
      <c r="R9" s="34">
        <v>1020548</v>
      </c>
      <c r="S9" s="34">
        <v>4875374</v>
      </c>
      <c r="T9" s="28" t="s">
        <v>16</v>
      </c>
    </row>
    <row r="10" spans="2:20">
      <c r="B10" s="10" t="s">
        <v>17</v>
      </c>
      <c r="C10" s="35">
        <f>SUM(C5:C9)</f>
        <v>647946088576</v>
      </c>
      <c r="D10" s="35">
        <f>SUM(D5:D9)</f>
        <v>29751169343</v>
      </c>
      <c r="E10" s="35">
        <f>SUM(E5:E9)</f>
        <v>121555099110</v>
      </c>
      <c r="F10" s="36">
        <f>SUM(F5:F9)</f>
        <v>33705834851</v>
      </c>
      <c r="G10" s="36">
        <f>SUM(G5:G9)</f>
        <v>-2273550215</v>
      </c>
      <c r="H10" s="37">
        <f t="shared" ref="H10:S10" si="0">SUM(H5:H9)</f>
        <v>5358294855</v>
      </c>
      <c r="I10" s="37">
        <f t="shared" si="0"/>
        <v>5358294856</v>
      </c>
      <c r="J10" s="38">
        <f t="shared" si="0"/>
        <v>3207402446</v>
      </c>
      <c r="K10" s="38">
        <f t="shared" si="0"/>
        <v>2668064418</v>
      </c>
      <c r="L10" s="39">
        <f t="shared" si="0"/>
        <v>-1062981522</v>
      </c>
      <c r="M10" s="39">
        <f t="shared" si="0"/>
        <v>-177551665</v>
      </c>
      <c r="N10" s="39">
        <f t="shared" si="0"/>
        <v>2024866889</v>
      </c>
      <c r="O10" s="39">
        <f t="shared" si="0"/>
        <v>1304234459</v>
      </c>
      <c r="P10" s="39">
        <f t="shared" si="0"/>
        <v>1423357550</v>
      </c>
      <c r="Q10" s="39">
        <f t="shared" si="0"/>
        <v>-19150296</v>
      </c>
      <c r="R10" s="39">
        <f t="shared" si="0"/>
        <v>713935070</v>
      </c>
      <c r="S10" s="39">
        <f t="shared" si="0"/>
        <v>911509157</v>
      </c>
      <c r="T10" s="40" t="s">
        <v>18</v>
      </c>
    </row>
    <row r="11" spans="2:20" ht="18.75">
      <c r="B11" s="16" t="s">
        <v>19</v>
      </c>
      <c r="C11" s="17">
        <v>199090534450</v>
      </c>
      <c r="D11" s="17">
        <v>169339365107</v>
      </c>
      <c r="E11" s="17">
        <v>47784265996.510002</v>
      </c>
      <c r="F11" s="18">
        <v>14078431146</v>
      </c>
      <c r="G11" s="18">
        <v>16351981361</v>
      </c>
      <c r="H11" s="41">
        <v>10993686504</v>
      </c>
      <c r="I11" s="41">
        <v>10993686505</v>
      </c>
      <c r="J11" s="32">
        <v>7786284060</v>
      </c>
      <c r="K11" s="32">
        <v>5118219642</v>
      </c>
      <c r="L11" s="32">
        <v>6181201164</v>
      </c>
      <c r="M11" s="32">
        <v>6358752829</v>
      </c>
      <c r="N11" s="32">
        <v>4333885940</v>
      </c>
      <c r="O11" s="32">
        <v>3029651481</v>
      </c>
      <c r="P11" s="32">
        <v>1606293931</v>
      </c>
      <c r="Q11" s="32">
        <v>1625444227</v>
      </c>
      <c r="R11" s="32">
        <v>911509157</v>
      </c>
      <c r="S11" s="42" t="s">
        <v>11</v>
      </c>
      <c r="T11" s="25" t="s">
        <v>20</v>
      </c>
    </row>
    <row r="12" spans="2:20">
      <c r="B12" s="10" t="s">
        <v>21</v>
      </c>
      <c r="C12" s="35">
        <f t="shared" ref="C12:K12" si="1">SUM(C10:C11)</f>
        <v>847036623026</v>
      </c>
      <c r="D12" s="35">
        <f t="shared" si="1"/>
        <v>199090534450</v>
      </c>
      <c r="E12" s="35">
        <f t="shared" si="1"/>
        <v>169339365106.51001</v>
      </c>
      <c r="F12" s="36">
        <f t="shared" si="1"/>
        <v>47784265997</v>
      </c>
      <c r="G12" s="36">
        <f t="shared" si="1"/>
        <v>14078431146</v>
      </c>
      <c r="H12" s="37">
        <f t="shared" si="1"/>
        <v>16351981359</v>
      </c>
      <c r="I12" s="37">
        <f t="shared" si="1"/>
        <v>16351981361</v>
      </c>
      <c r="J12" s="38">
        <f t="shared" si="1"/>
        <v>10993686506</v>
      </c>
      <c r="K12" s="38">
        <f t="shared" si="1"/>
        <v>7786284060</v>
      </c>
      <c r="L12" s="39">
        <f>SUM(L10:L11)</f>
        <v>5118219642</v>
      </c>
      <c r="M12" s="39">
        <f>SUM(M10:M11)</f>
        <v>6181201164</v>
      </c>
      <c r="N12" s="39">
        <f>SUM(N10:N11)</f>
        <v>6358752829</v>
      </c>
      <c r="O12" s="39">
        <f>SUM(O10,O11)</f>
        <v>4333885940</v>
      </c>
      <c r="P12" s="39">
        <f>SUM(P10,P11)</f>
        <v>3029651481</v>
      </c>
      <c r="Q12" s="39">
        <f>SUM(Q10,Q11)</f>
        <v>1606293931</v>
      </c>
      <c r="R12" s="39">
        <f>SUM(R10:R11)</f>
        <v>1625444227</v>
      </c>
      <c r="S12" s="39">
        <f xml:space="preserve"> SUM(S10:S11)</f>
        <v>911509157</v>
      </c>
      <c r="T12" s="43" t="s">
        <v>22</v>
      </c>
    </row>
    <row r="13" spans="2:20">
      <c r="R13" s="45"/>
      <c r="S13" s="45"/>
      <c r="T13" s="45"/>
    </row>
    <row r="14" spans="2:20"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5"/>
      <c r="T14" s="45"/>
    </row>
    <row r="16" spans="2:20">
      <c r="E16" s="47"/>
    </row>
    <row r="17" spans="3:6">
      <c r="E17" s="48"/>
    </row>
    <row r="18" spans="3:6">
      <c r="F18" s="47"/>
    </row>
    <row r="19" spans="3:6">
      <c r="F19" s="47"/>
    </row>
    <row r="20" spans="3:6">
      <c r="F20" s="47"/>
    </row>
    <row r="21" spans="3:6">
      <c r="C21" s="49"/>
      <c r="D21" s="49"/>
      <c r="F21" s="47"/>
    </row>
    <row r="22" spans="3:6">
      <c r="C22" s="49"/>
      <c r="D22" s="49"/>
    </row>
    <row r="23" spans="3:6">
      <c r="F23" s="47"/>
    </row>
  </sheetData>
  <mergeCells count="1">
    <mergeCell ref="D3:H3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 نقدية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2024-06-30T08:40:13Z</dcterms:created>
  <dcterms:modified xsi:type="dcterms:W3CDTF">2024-06-30T08:40:45Z</dcterms:modified>
</cp:coreProperties>
</file>