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8" i="1"/>
  <c r="G11" i="1" s="1"/>
  <c r="G20" i="1" s="1"/>
  <c r="G25" i="1" s="1"/>
  <c r="G28" i="1" s="1"/>
  <c r="G31" i="1" s="1"/>
  <c r="G32" i="1" s="1"/>
  <c r="F8" i="1"/>
  <c r="F11" i="1" s="1"/>
  <c r="F20" i="1" s="1"/>
  <c r="F25" i="1" s="1"/>
  <c r="F28" i="1" s="1"/>
  <c r="F31" i="1" s="1"/>
  <c r="F32" i="1" s="1"/>
  <c r="E8" i="1"/>
  <c r="E11" i="1" s="1"/>
  <c r="E20" i="1" s="1"/>
  <c r="E25" i="1" s="1"/>
  <c r="E28" i="1" s="1"/>
  <c r="E31" i="1" s="1"/>
  <c r="E32" i="1" s="1"/>
  <c r="D8" i="1"/>
  <c r="D11" i="1" s="1"/>
  <c r="D20" i="1" s="1"/>
  <c r="D25" i="1" s="1"/>
  <c r="D28" i="1" s="1"/>
  <c r="D31" i="1" s="1"/>
  <c r="D32" i="1" s="1"/>
  <c r="C8" i="1"/>
  <c r="C11" i="1" s="1"/>
  <c r="C20" i="1" s="1"/>
  <c r="C25" i="1" s="1"/>
  <c r="C28" i="1" s="1"/>
  <c r="C31" i="1" s="1"/>
  <c r="C32" i="1" s="1"/>
  <c r="B8" i="1"/>
  <c r="B11" i="1" s="1"/>
  <c r="B20" i="1" s="1"/>
  <c r="B25" i="1" s="1"/>
  <c r="B28" i="1" s="1"/>
  <c r="B31" i="1" s="1"/>
  <c r="B32" i="1" s="1"/>
  <c r="A1" i="1"/>
</calcChain>
</file>

<file path=xl/sharedStrings.xml><?xml version="1.0" encoding="utf-8"?>
<sst xmlns="http://schemas.openxmlformats.org/spreadsheetml/2006/main" count="28" uniqueCount="28">
  <si>
    <t>`</t>
  </si>
  <si>
    <t xml:space="preserve">قائمة الدخل </t>
  </si>
  <si>
    <t xml:space="preserve">البيان </t>
  </si>
  <si>
    <t>صافي الإيرادات من العقود مع الزبائن</t>
  </si>
  <si>
    <t>حصة الحكومة السورية / الشركة السورية للاتصالات من الإيرادات</t>
  </si>
  <si>
    <t>حصة MTN سوريا من الإيرادات</t>
  </si>
  <si>
    <t>المصاريف التشغيلية</t>
  </si>
  <si>
    <t>مجمل الربح</t>
  </si>
  <si>
    <t xml:space="preserve">مصاريف البيع والتسويق </t>
  </si>
  <si>
    <t xml:space="preserve">استهلاكات </t>
  </si>
  <si>
    <t>إطفاءات</t>
  </si>
  <si>
    <t>استهلاك حق استخدام المباني والمكاتب</t>
  </si>
  <si>
    <t>-</t>
  </si>
  <si>
    <t>إيرادات أخرى بالصافي</t>
  </si>
  <si>
    <t>عمولات مصرفية</t>
  </si>
  <si>
    <t>مصروف مخصص الخسائر الإئتمانية المتوقعة</t>
  </si>
  <si>
    <t>ربح التشغيل</t>
  </si>
  <si>
    <t>المكاسب (الخسائر) المحققة الناتجة عن تغيرات أسعار الصرف</t>
  </si>
  <si>
    <t>(الخسائر) المكاسب غير المحققة الناتجة عن تغيرات أسعار الصرف</t>
  </si>
  <si>
    <t>إيرادات الفوائد</t>
  </si>
  <si>
    <t>تكاليف التمويل</t>
  </si>
  <si>
    <t>صافي الربح (الخسارة) قبل الضريبة</t>
  </si>
  <si>
    <t xml:space="preserve">استرداد (مصروف) مخصص ضريبة الدخل </t>
  </si>
  <si>
    <t>ضريبة الدخل</t>
  </si>
  <si>
    <t>صافي ربح (خسارة)  السنة</t>
  </si>
  <si>
    <t>بنود الدخل الشامل الأخرى</t>
  </si>
  <si>
    <t>الدخل الشامل</t>
  </si>
  <si>
    <t>العائد الأساسي والمخفض للسهم من صافي (الخسارة) الربح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</si>
</sst>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_-* #,##0\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abic Transparent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sz val="13"/>
      <color theme="1"/>
      <name val="Arabic Transparent"/>
    </font>
    <font>
      <b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20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3" fillId="2" borderId="0" xfId="0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4" fontId="5" fillId="0" borderId="3" xfId="0" applyNumberFormat="1" applyFont="1" applyFill="1" applyBorder="1"/>
    <xf numFmtId="41" fontId="4" fillId="2" borderId="3" xfId="0" applyNumberFormat="1" applyFont="1" applyFill="1" applyBorder="1"/>
    <xf numFmtId="41" fontId="4" fillId="2" borderId="3" xfId="2" applyNumberFormat="1" applyFont="1" applyFill="1" applyBorder="1" applyAlignment="1"/>
    <xf numFmtId="0" fontId="6" fillId="0" borderId="3" xfId="0" applyFont="1" applyFill="1" applyBorder="1"/>
    <xf numFmtId="41" fontId="5" fillId="0" borderId="3" xfId="0" applyNumberFormat="1" applyFont="1" applyFill="1" applyBorder="1"/>
    <xf numFmtId="0" fontId="5" fillId="0" borderId="3" xfId="0" applyFont="1" applyFill="1" applyBorder="1" applyAlignment="1">
      <alignment horizontal="right"/>
    </xf>
    <xf numFmtId="41" fontId="7" fillId="0" borderId="3" xfId="0" applyNumberFormat="1" applyFont="1" applyFill="1" applyBorder="1" applyAlignment="1">
      <alignment horizontal="right" wrapText="1"/>
    </xf>
    <xf numFmtId="43" fontId="7" fillId="0" borderId="3" xfId="0" applyNumberFormat="1" applyFont="1" applyFill="1" applyBorder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TN%20%20-%20Financial%20-%20DSE%20-%202019-2020-2021-2022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قيم التداول"/>
      <sheetName val="بيانات التداول"/>
      <sheetName val="تقرير  الملكية"/>
      <sheetName val="معلومات عامة"/>
      <sheetName val="قائمة المركز المالي"/>
      <sheetName val="قائمة الدخل  "/>
      <sheetName val="التدفقات النقدية"/>
      <sheetName val="النسب المالية"/>
      <sheetName val="بيان الدخل الشامل الموحد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شركة MTN سوريا</v>
          </cell>
        </row>
      </sheetData>
      <sheetData sheetId="6"/>
      <sheetData sheetId="7"/>
      <sheetData sheetId="8">
        <row r="22">
          <cell r="B22">
            <v>15000000</v>
          </cell>
          <cell r="C22">
            <v>15000000</v>
          </cell>
          <cell r="D22">
            <v>15000000</v>
          </cell>
          <cell r="E22">
            <v>15000000</v>
          </cell>
          <cell r="F22">
            <v>15000000</v>
          </cell>
          <cell r="G22">
            <v>15000000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tabSelected="1" workbookViewId="0">
      <selection activeCell="E6" sqref="E6"/>
    </sheetView>
  </sheetViews>
  <sheetFormatPr defaultColWidth="9.140625" defaultRowHeight="15"/>
  <cols>
    <col min="1" max="1" width="55.28515625" style="2" customWidth="1"/>
    <col min="2" max="5" width="30" style="2" customWidth="1"/>
    <col min="6" max="7" width="22.5703125" style="2" bestFit="1" customWidth="1"/>
    <col min="8" max="16384" width="9.140625" style="2"/>
  </cols>
  <sheetData>
    <row r="1" spans="1:7" ht="40.5" customHeight="1">
      <c r="A1" s="1" t="str">
        <f>'[1]قائمة المركز المالي'!A1</f>
        <v>شركة MTN سوريا</v>
      </c>
      <c r="C1" s="2" t="s">
        <v>0</v>
      </c>
    </row>
    <row r="2" spans="1:7" s="5" customFormat="1" ht="18">
      <c r="A2" s="3" t="s">
        <v>1</v>
      </c>
      <c r="B2" s="3"/>
      <c r="C2" s="3"/>
      <c r="D2" s="3"/>
      <c r="E2" s="3"/>
      <c r="F2" s="3"/>
      <c r="G2" s="4"/>
    </row>
    <row r="3" spans="1:7" s="5" customFormat="1" ht="18">
      <c r="A3" s="6"/>
      <c r="B3" s="6"/>
      <c r="C3" s="6"/>
      <c r="D3" s="6"/>
      <c r="E3" s="6"/>
      <c r="F3" s="6"/>
      <c r="G3" s="7"/>
    </row>
    <row r="4" spans="1:7" ht="16.5" customHeight="1">
      <c r="A4" s="8" t="s">
        <v>2</v>
      </c>
      <c r="B4" s="9">
        <v>2023</v>
      </c>
      <c r="C4" s="9">
        <v>2022</v>
      </c>
      <c r="D4" s="9">
        <v>2021</v>
      </c>
      <c r="E4" s="9">
        <v>2020</v>
      </c>
      <c r="F4" s="10">
        <v>2019</v>
      </c>
      <c r="G4" s="9">
        <v>2018</v>
      </c>
    </row>
    <row r="5" spans="1:7" ht="16.5">
      <c r="A5" s="11"/>
      <c r="B5" s="11"/>
      <c r="C5" s="11"/>
      <c r="D5" s="11"/>
      <c r="E5" s="11"/>
      <c r="F5" s="11"/>
      <c r="G5" s="11"/>
    </row>
    <row r="6" spans="1:7" ht="16.5">
      <c r="A6" s="11" t="s">
        <v>3</v>
      </c>
      <c r="B6" s="12">
        <v>804231555387</v>
      </c>
      <c r="C6" s="12">
        <v>362575590450</v>
      </c>
      <c r="D6" s="12">
        <v>208807894136</v>
      </c>
      <c r="E6" s="12">
        <v>120189413553</v>
      </c>
      <c r="F6" s="12">
        <v>90428983187</v>
      </c>
      <c r="G6" s="12">
        <v>76048201669</v>
      </c>
    </row>
    <row r="7" spans="1:7" ht="16.5">
      <c r="A7" s="11" t="s">
        <v>4</v>
      </c>
      <c r="B7" s="12">
        <v>-170720394910</v>
      </c>
      <c r="C7" s="12">
        <v>-76836400192</v>
      </c>
      <c r="D7" s="12">
        <v>-44052593110</v>
      </c>
      <c r="E7" s="12">
        <v>-25167919553</v>
      </c>
      <c r="F7" s="12">
        <v>-18967921384</v>
      </c>
      <c r="G7" s="12">
        <v>-16058831544</v>
      </c>
    </row>
    <row r="8" spans="1:7" ht="16.5">
      <c r="A8" s="13" t="s">
        <v>5</v>
      </c>
      <c r="B8" s="14">
        <f t="shared" ref="B8:G8" si="0">SUM(B6:B7)</f>
        <v>633511160477</v>
      </c>
      <c r="C8" s="14">
        <f t="shared" si="0"/>
        <v>285739190258</v>
      </c>
      <c r="D8" s="14">
        <f t="shared" si="0"/>
        <v>164755301026</v>
      </c>
      <c r="E8" s="14">
        <f t="shared" si="0"/>
        <v>95021494000</v>
      </c>
      <c r="F8" s="14">
        <f t="shared" si="0"/>
        <v>71461061803</v>
      </c>
      <c r="G8" s="14">
        <f t="shared" si="0"/>
        <v>59989370125</v>
      </c>
    </row>
    <row r="9" spans="1:7" ht="16.5">
      <c r="A9" s="11"/>
      <c r="B9" s="11"/>
      <c r="C9" s="11"/>
      <c r="D9" s="11"/>
      <c r="E9" s="11"/>
      <c r="F9" s="11"/>
      <c r="G9" s="11"/>
    </row>
    <row r="10" spans="1:7" ht="16.5">
      <c r="A10" s="15" t="s">
        <v>6</v>
      </c>
      <c r="B10" s="16">
        <v>-428760042288</v>
      </c>
      <c r="C10" s="16">
        <v>-198046849231</v>
      </c>
      <c r="D10" s="16">
        <v>-118056979371</v>
      </c>
      <c r="E10" s="16">
        <v>-71870660375</v>
      </c>
      <c r="F10" s="16">
        <v>-47851718372</v>
      </c>
      <c r="G10" s="16">
        <v>-36587015279</v>
      </c>
    </row>
    <row r="11" spans="1:7" ht="16.5">
      <c r="A11" s="13" t="s">
        <v>7</v>
      </c>
      <c r="B11" s="13">
        <f t="shared" ref="B11:G11" si="1">B8+B10</f>
        <v>204751118189</v>
      </c>
      <c r="C11" s="13">
        <f t="shared" si="1"/>
        <v>87692341027</v>
      </c>
      <c r="D11" s="13">
        <f t="shared" si="1"/>
        <v>46698321655</v>
      </c>
      <c r="E11" s="13">
        <f t="shared" si="1"/>
        <v>23150833625</v>
      </c>
      <c r="F11" s="13">
        <f t="shared" si="1"/>
        <v>23609343431</v>
      </c>
      <c r="G11" s="13">
        <f t="shared" si="1"/>
        <v>23402354846</v>
      </c>
    </row>
    <row r="12" spans="1:7" ht="16.5">
      <c r="A12" s="11"/>
      <c r="B12" s="11"/>
      <c r="C12" s="11"/>
      <c r="D12" s="11"/>
      <c r="E12" s="11"/>
      <c r="F12" s="11"/>
      <c r="G12" s="11"/>
    </row>
    <row r="13" spans="1:7" ht="16.5">
      <c r="A13" s="11" t="s">
        <v>8</v>
      </c>
      <c r="B13" s="16">
        <v>-61329382703</v>
      </c>
      <c r="C13" s="16">
        <v>-36645907103</v>
      </c>
      <c r="D13" s="16">
        <v>-16063230203</v>
      </c>
      <c r="E13" s="16">
        <v>-15914576627</v>
      </c>
      <c r="F13" s="16">
        <v>-13759473854</v>
      </c>
      <c r="G13" s="16">
        <v>-12155290814</v>
      </c>
    </row>
    <row r="14" spans="1:7" ht="16.5">
      <c r="A14" s="11" t="s">
        <v>9</v>
      </c>
      <c r="B14" s="16">
        <v>-9701359854</v>
      </c>
      <c r="C14" s="16">
        <v>-3908545552</v>
      </c>
      <c r="D14" s="16">
        <v>-2692691174</v>
      </c>
      <c r="E14" s="16">
        <v>-2589776097</v>
      </c>
      <c r="F14" s="16">
        <v>-2013014138</v>
      </c>
      <c r="G14" s="16">
        <v>-1948741775</v>
      </c>
    </row>
    <row r="15" spans="1:7" ht="16.5">
      <c r="A15" s="11" t="s">
        <v>10</v>
      </c>
      <c r="B15" s="16">
        <v>-4581068885</v>
      </c>
      <c r="C15" s="16">
        <v>-2263676100</v>
      </c>
      <c r="D15" s="16">
        <v>-2967398168</v>
      </c>
      <c r="E15" s="16">
        <v>-2325027777</v>
      </c>
      <c r="F15" s="16">
        <v>-1653124540</v>
      </c>
      <c r="G15" s="16">
        <v>-1279980607</v>
      </c>
    </row>
    <row r="16" spans="1:7" ht="16.5">
      <c r="A16" s="11" t="s">
        <v>11</v>
      </c>
      <c r="B16" s="16">
        <v>-5997685484</v>
      </c>
      <c r="C16" s="16">
        <v>-1339951666</v>
      </c>
      <c r="D16" s="16">
        <v>-818741193</v>
      </c>
      <c r="E16" s="16">
        <v>-713512374</v>
      </c>
      <c r="F16" s="16">
        <v>-647500889</v>
      </c>
      <c r="G16" s="16" t="s">
        <v>12</v>
      </c>
    </row>
    <row r="17" spans="1:7" ht="16.5">
      <c r="A17" s="11" t="s">
        <v>13</v>
      </c>
      <c r="B17" s="16">
        <v>8684707533</v>
      </c>
      <c r="C17" s="16">
        <v>8916738057</v>
      </c>
      <c r="D17" s="16">
        <v>9071629937</v>
      </c>
      <c r="E17" s="16">
        <v>191399940</v>
      </c>
      <c r="F17" s="16">
        <v>11080785</v>
      </c>
      <c r="G17" s="16">
        <v>590286145</v>
      </c>
    </row>
    <row r="18" spans="1:7" ht="16.5">
      <c r="A18" s="11" t="s">
        <v>14</v>
      </c>
      <c r="B18" s="16">
        <v>-120075717</v>
      </c>
      <c r="C18" s="16">
        <v>-32896751</v>
      </c>
      <c r="D18" s="16">
        <v>-55409576</v>
      </c>
      <c r="E18" s="16">
        <v>-22119014</v>
      </c>
      <c r="F18" s="16">
        <v>-8001292</v>
      </c>
      <c r="G18" s="16">
        <v>-5085109</v>
      </c>
    </row>
    <row r="19" spans="1:7" ht="16.5">
      <c r="A19" s="11" t="s">
        <v>15</v>
      </c>
      <c r="B19" s="16">
        <v>-22098721100</v>
      </c>
      <c r="C19" s="16">
        <v>-5353480149</v>
      </c>
      <c r="D19" s="16">
        <v>-1600634547</v>
      </c>
      <c r="E19" s="16">
        <v>-243303075</v>
      </c>
      <c r="F19" s="16">
        <v>-382930064</v>
      </c>
      <c r="G19" s="16">
        <v>152904864</v>
      </c>
    </row>
    <row r="20" spans="1:7" ht="16.5">
      <c r="A20" s="14" t="s">
        <v>16</v>
      </c>
      <c r="B20" s="13">
        <f t="shared" ref="B20:G20" si="2">SUM(B13:B19)+B11</f>
        <v>109607531979</v>
      </c>
      <c r="C20" s="13">
        <f t="shared" si="2"/>
        <v>47064621763</v>
      </c>
      <c r="D20" s="13">
        <f t="shared" si="2"/>
        <v>31571846731</v>
      </c>
      <c r="E20" s="13">
        <f t="shared" si="2"/>
        <v>1533918601</v>
      </c>
      <c r="F20" s="13">
        <f t="shared" si="2"/>
        <v>5156379439</v>
      </c>
      <c r="G20" s="13">
        <f t="shared" si="2"/>
        <v>8756447550</v>
      </c>
    </row>
    <row r="21" spans="1:7" ht="16.5">
      <c r="A21" s="11" t="s">
        <v>17</v>
      </c>
      <c r="B21" s="16">
        <v>-5314185932</v>
      </c>
      <c r="C21" s="16">
        <v>-811149548</v>
      </c>
      <c r="D21" s="16">
        <v>-13564546846</v>
      </c>
      <c r="E21" s="16">
        <v>1517979838</v>
      </c>
      <c r="F21" s="16">
        <v>-2037565226</v>
      </c>
      <c r="G21" s="16">
        <v>-1033359580</v>
      </c>
    </row>
    <row r="22" spans="1:7" ht="16.5">
      <c r="A22" s="17" t="s">
        <v>18</v>
      </c>
      <c r="B22" s="16">
        <v>7254609975</v>
      </c>
      <c r="C22" s="16">
        <v>431446360</v>
      </c>
      <c r="D22" s="16">
        <v>30405497900</v>
      </c>
      <c r="E22" s="16">
        <v>-5903167682</v>
      </c>
      <c r="F22" s="16">
        <v>1230316901</v>
      </c>
      <c r="G22" s="16">
        <v>1983979110</v>
      </c>
    </row>
    <row r="23" spans="1:7" ht="16.5">
      <c r="A23" s="11" t="s">
        <v>19</v>
      </c>
      <c r="B23" s="16">
        <v>3271256305</v>
      </c>
      <c r="C23" s="16">
        <v>7947871</v>
      </c>
      <c r="D23" s="16">
        <v>6684044</v>
      </c>
      <c r="E23" s="16">
        <v>158130168</v>
      </c>
      <c r="F23" s="16">
        <v>174479835</v>
      </c>
      <c r="G23" s="16">
        <v>253944351</v>
      </c>
    </row>
    <row r="24" spans="1:7" ht="16.5">
      <c r="A24" s="11" t="s">
        <v>20</v>
      </c>
      <c r="B24" s="16">
        <v>-3925772638</v>
      </c>
      <c r="C24" s="16">
        <v>-1911919980</v>
      </c>
      <c r="D24" s="16">
        <v>-1554336522</v>
      </c>
      <c r="E24" s="16">
        <v>-1687220141</v>
      </c>
      <c r="F24" s="16">
        <v>-1606466982</v>
      </c>
      <c r="G24" s="16">
        <v>-253944179</v>
      </c>
    </row>
    <row r="25" spans="1:7" ht="16.5">
      <c r="A25" s="14" t="s">
        <v>21</v>
      </c>
      <c r="B25" s="13">
        <f t="shared" ref="B25:G25" si="3">SUM(B20:B24)</f>
        <v>110893439689</v>
      </c>
      <c r="C25" s="13">
        <f t="shared" si="3"/>
        <v>44780946466</v>
      </c>
      <c r="D25" s="13">
        <f t="shared" si="3"/>
        <v>46865145307</v>
      </c>
      <c r="E25" s="13">
        <f t="shared" si="3"/>
        <v>-4380359216</v>
      </c>
      <c r="F25" s="13">
        <f t="shared" si="3"/>
        <v>2917143967</v>
      </c>
      <c r="G25" s="13">
        <f t="shared" si="3"/>
        <v>9707067252</v>
      </c>
    </row>
    <row r="26" spans="1:7" ht="16.5">
      <c r="A26" s="11" t="s">
        <v>22</v>
      </c>
      <c r="B26" s="16">
        <v>-20574337478</v>
      </c>
      <c r="C26" s="16">
        <v>-8348765440</v>
      </c>
      <c r="D26" s="16">
        <v>-3029281580</v>
      </c>
      <c r="E26" s="16">
        <v>560524291</v>
      </c>
      <c r="F26" s="16">
        <v>-473793446</v>
      </c>
      <c r="G26" s="16">
        <v>-1481864724</v>
      </c>
    </row>
    <row r="27" spans="1:7" ht="16.5">
      <c r="A27" s="14" t="s">
        <v>23</v>
      </c>
      <c r="B27" s="13">
        <f t="shared" ref="B27:G27" si="4">SUM(B26:B26)</f>
        <v>-20574337478</v>
      </c>
      <c r="C27" s="13">
        <f t="shared" si="4"/>
        <v>-8348765440</v>
      </c>
      <c r="D27" s="13">
        <f t="shared" si="4"/>
        <v>-3029281580</v>
      </c>
      <c r="E27" s="13">
        <f t="shared" si="4"/>
        <v>560524291</v>
      </c>
      <c r="F27" s="13">
        <f t="shared" si="4"/>
        <v>-473793446</v>
      </c>
      <c r="G27" s="13">
        <f t="shared" si="4"/>
        <v>-1481864724</v>
      </c>
    </row>
    <row r="28" spans="1:7" ht="16.5">
      <c r="A28" s="14" t="s">
        <v>24</v>
      </c>
      <c r="B28" s="13">
        <f t="shared" ref="B28:G28" si="5">B25+B27</f>
        <v>90319102211</v>
      </c>
      <c r="C28" s="13">
        <f t="shared" si="5"/>
        <v>36432181026</v>
      </c>
      <c r="D28" s="13">
        <f t="shared" si="5"/>
        <v>43835863727</v>
      </c>
      <c r="E28" s="13">
        <f t="shared" si="5"/>
        <v>-3819834925</v>
      </c>
      <c r="F28" s="13">
        <f t="shared" si="5"/>
        <v>2443350521</v>
      </c>
      <c r="G28" s="13">
        <f t="shared" si="5"/>
        <v>8225202528</v>
      </c>
    </row>
    <row r="29" spans="1:7" ht="16.5">
      <c r="B29" s="16"/>
      <c r="C29" s="16"/>
      <c r="D29" s="16"/>
      <c r="E29" s="16"/>
      <c r="F29" s="16"/>
      <c r="G29" s="16"/>
    </row>
    <row r="30" spans="1:7" ht="16.5">
      <c r="A30" s="2" t="s">
        <v>25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ht="16.5">
      <c r="A31" s="14" t="s">
        <v>26</v>
      </c>
      <c r="B31" s="13">
        <f>B28+B30</f>
        <v>90319102211</v>
      </c>
      <c r="C31" s="13">
        <f>C28+C30</f>
        <v>36432181026</v>
      </c>
      <c r="D31" s="13">
        <f>D28+D30</f>
        <v>43835863727</v>
      </c>
      <c r="E31" s="13">
        <f>E28+E30</f>
        <v>-3819834925</v>
      </c>
      <c r="F31" s="13">
        <f t="shared" ref="F31:G31" si="6">F28+F30</f>
        <v>2443350521</v>
      </c>
      <c r="G31" s="13">
        <f t="shared" si="6"/>
        <v>8225202528</v>
      </c>
    </row>
    <row r="32" spans="1:7" ht="16.5">
      <c r="A32" s="18" t="s">
        <v>27</v>
      </c>
      <c r="B32" s="19">
        <f>B31/('[1]النسب المالية'!B22+'[1]النسب المالية'!B23)</f>
        <v>6021.2734807333336</v>
      </c>
      <c r="C32" s="19">
        <f>C31/('[1]النسب المالية'!C22+'[1]النسب المالية'!C23)</f>
        <v>2428.8120684</v>
      </c>
      <c r="D32" s="19">
        <f>D31/('[1]النسب المالية'!D22+'[1]النسب المالية'!D23)</f>
        <v>2922.3909151333332</v>
      </c>
      <c r="E32" s="19">
        <f>E31/('[1]النسب المالية'!E22+'[1]النسب المالية'!E23)</f>
        <v>-254.65566166666667</v>
      </c>
      <c r="F32" s="19">
        <f>F31/('[1]النسب المالية'!F22+'[1]النسب المالية'!F23)</f>
        <v>162.89003473333332</v>
      </c>
      <c r="G32" s="19">
        <f>G31/('[1]النسب المالية'!G22+'[1]النسب المالية'!G23)</f>
        <v>548.34683519999999</v>
      </c>
    </row>
  </sheetData>
  <pageMargins left="0.52" right="0.48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2024-06-30T07:55:00Z</dcterms:created>
  <dcterms:modified xsi:type="dcterms:W3CDTF">2024-06-30T07:55:47Z</dcterms:modified>
</cp:coreProperties>
</file>