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" sheetId="1" r:id="rId1"/>
  </sheets>
  <calcPr calcId="144525"/>
</workbook>
</file>

<file path=xl/calcChain.xml><?xml version="1.0" encoding="utf-8"?>
<calcChain xmlns="http://schemas.openxmlformats.org/spreadsheetml/2006/main">
  <c r="S10" i="1" l="1"/>
  <c r="S12" i="1" s="1"/>
  <c r="R10" i="1"/>
  <c r="R12" i="1" s="1"/>
  <c r="Q10" i="1"/>
  <c r="Q12" i="1" s="1"/>
  <c r="P10" i="1"/>
  <c r="P12" i="1" s="1"/>
  <c r="O10" i="1"/>
  <c r="O12" i="1" s="1"/>
  <c r="N10" i="1"/>
  <c r="N12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E10" i="1"/>
  <c r="E12" i="1" s="1"/>
  <c r="D10" i="1"/>
  <c r="D12" i="1" s="1"/>
  <c r="C10" i="1"/>
  <c r="C12" i="1" s="1"/>
  <c r="B10" i="1"/>
  <c r="B12" i="1" s="1"/>
  <c r="F9" i="1"/>
  <c r="F8" i="1"/>
  <c r="F7" i="1"/>
  <c r="F6" i="1"/>
  <c r="F10" i="1" s="1"/>
  <c r="F12" i="1" s="1"/>
</calcChain>
</file>

<file path=xl/sharedStrings.xml><?xml version="1.0" encoding="utf-8"?>
<sst xmlns="http://schemas.openxmlformats.org/spreadsheetml/2006/main" count="29" uniqueCount="19">
  <si>
    <t>الشركة السورية الكويتية للتأمين SKIC</t>
  </si>
  <si>
    <t xml:space="preserve">قائمة التدفقات النقدية </t>
  </si>
  <si>
    <t>البيان</t>
  </si>
  <si>
    <t>Statement of Cash Flows</t>
  </si>
  <si>
    <t>صافي التدفقات الناتجة عن (المستخدمة في) الأنشطة التشغيلية</t>
  </si>
  <si>
    <t>Net Cash Flow from (used in ) Operating Activities</t>
  </si>
  <si>
    <t xml:space="preserve">صافي التدفقات الناتجة عن (المستخدمة في) الأنشطة الاستثمارية </t>
  </si>
  <si>
    <t>Net Cash Flow from (used in ) Investing Activities</t>
  </si>
  <si>
    <t>صافي التدفقات الناتجة عن الأنشطة التمويلية</t>
  </si>
  <si>
    <t>-</t>
  </si>
  <si>
    <t>Net Cash Flow from (used in ) Financing Activities</t>
  </si>
  <si>
    <t>أثر تغيرات أسعار الصرف على النقد وما في حكمه</t>
  </si>
  <si>
    <t>Differences in Exchange</t>
  </si>
  <si>
    <t>صافي (النقص) الزيادة في النقد وما في حكمه</t>
  </si>
  <si>
    <t xml:space="preserve">Decrease and Increase in Cash and Cash Equivalents </t>
  </si>
  <si>
    <t>النقد وما في حكمه في 1 كانون الثاني</t>
  </si>
  <si>
    <t>Cash and Cash Equivalents at the Beginning of the year</t>
  </si>
  <si>
    <t>النقد وما في حكمه في31 كانون الأول</t>
  </si>
  <si>
    <t>Cash and Cash Equivalents at the End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</si>
</sst>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u val="singleAccounting"/>
      <sz val="13"/>
      <name val="Calibri"/>
      <family val="2"/>
      <scheme val="minor"/>
    </font>
    <font>
      <u val="singleAccounting"/>
      <sz val="13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36">
    <xf numFmtId="0" fontId="0" fillId="0" borderId="0" xfId="0"/>
    <xf numFmtId="0" fontId="3" fillId="0" borderId="0" xfId="0" applyFont="1" applyAlignment="1">
      <alignment horizontal="right" vertical="center" indent="1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right" vertical="center"/>
    </xf>
    <xf numFmtId="0" fontId="0" fillId="0" borderId="0" xfId="0" applyFont="1" applyAlignment="1">
      <alignment horizontal="right" indent="1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right" inden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indent="1"/>
    </xf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Font="1" applyBorder="1"/>
    <xf numFmtId="0" fontId="7" fillId="0" borderId="2" xfId="0" applyFont="1" applyBorder="1"/>
    <xf numFmtId="0" fontId="8" fillId="4" borderId="4" xfId="0" applyFont="1" applyFill="1" applyBorder="1" applyAlignment="1">
      <alignment horizontal="right" indent="1"/>
    </xf>
    <xf numFmtId="164" fontId="8" fillId="4" borderId="4" xfId="1" applyNumberFormat="1" applyFont="1" applyFill="1" applyBorder="1"/>
    <xf numFmtId="41" fontId="8" fillId="4" borderId="4" xfId="2" applyFont="1" applyFill="1" applyBorder="1" applyAlignment="1">
      <alignment vertical="top"/>
    </xf>
    <xf numFmtId="164" fontId="9" fillId="4" borderId="4" xfId="1" applyNumberFormat="1" applyFont="1" applyFill="1" applyBorder="1"/>
    <xf numFmtId="41" fontId="9" fillId="4" borderId="4" xfId="2" applyFont="1" applyFill="1" applyBorder="1" applyAlignment="1">
      <alignment horizontal="right" vertical="top"/>
    </xf>
    <xf numFmtId="41" fontId="9" fillId="4" borderId="4" xfId="2" applyFont="1" applyFill="1" applyBorder="1" applyAlignment="1">
      <alignment vertical="top"/>
    </xf>
    <xf numFmtId="0" fontId="7" fillId="4" borderId="5" xfId="0" applyFont="1" applyFill="1" applyBorder="1" applyAlignment="1">
      <alignment horizontal="right" indent="1"/>
    </xf>
    <xf numFmtId="41" fontId="10" fillId="4" borderId="5" xfId="2" applyFont="1" applyFill="1" applyBorder="1" applyAlignment="1">
      <alignment vertical="top"/>
    </xf>
    <xf numFmtId="41" fontId="10" fillId="4" borderId="5" xfId="2" applyFont="1" applyFill="1" applyBorder="1" applyAlignment="1">
      <alignment horizontal="right" vertical="top"/>
    </xf>
    <xf numFmtId="0" fontId="5" fillId="3" borderId="4" xfId="0" applyFont="1" applyFill="1" applyBorder="1" applyAlignment="1">
      <alignment horizontal="right" vertical="top" indent="1"/>
    </xf>
    <xf numFmtId="41" fontId="5" fillId="3" borderId="4" xfId="2" applyFont="1" applyFill="1" applyBorder="1" applyAlignment="1">
      <alignment vertical="top"/>
    </xf>
    <xf numFmtId="0" fontId="5" fillId="3" borderId="2" xfId="0" applyFont="1" applyFill="1" applyBorder="1" applyAlignment="1">
      <alignment wrapText="1"/>
    </xf>
    <xf numFmtId="0" fontId="7" fillId="4" borderId="4" xfId="0" applyFont="1" applyFill="1" applyBorder="1" applyAlignment="1">
      <alignment horizontal="right" indent="1"/>
    </xf>
    <xf numFmtId="41" fontId="7" fillId="4" borderId="4" xfId="2" applyFont="1" applyFill="1" applyBorder="1" applyAlignment="1">
      <alignment vertical="top"/>
    </xf>
    <xf numFmtId="0" fontId="5" fillId="3" borderId="6" xfId="0" applyFont="1" applyFill="1" applyBorder="1" applyAlignment="1">
      <alignment horizontal="right" vertical="top" indent="1"/>
    </xf>
    <xf numFmtId="41" fontId="5" fillId="3" borderId="6" xfId="2" applyFont="1" applyFill="1" applyBorder="1" applyAlignment="1">
      <alignment vertical="top"/>
    </xf>
    <xf numFmtId="0" fontId="5" fillId="3" borderId="2" xfId="0" applyFont="1" applyFill="1" applyBorder="1" applyAlignment="1">
      <alignment horizontal="center" vertical="center" wrapText="1"/>
    </xf>
    <xf numFmtId="41" fontId="0" fillId="0" borderId="0" xfId="0" applyNumberFormat="1" applyFont="1"/>
  </cellXfs>
  <cellStyles count="8">
    <cellStyle name="Comma" xfId="1" builtinId="3"/>
    <cellStyle name="Comma [0]" xfId="2" builtinId="6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rightToLeft="1" tabSelected="1" zoomScale="85" zoomScaleNormal="85" workbookViewId="0">
      <selection activeCell="B15" sqref="B15"/>
    </sheetView>
  </sheetViews>
  <sheetFormatPr defaultRowHeight="15"/>
  <cols>
    <col min="1" max="1" width="65.7109375" style="6" customWidth="1"/>
    <col min="2" max="8" width="18.7109375" style="2" customWidth="1"/>
    <col min="9" max="9" width="18.7109375" style="3" customWidth="1"/>
    <col min="10" max="19" width="18.7109375" style="2" customWidth="1"/>
    <col min="20" max="20" width="39.140625" style="2" customWidth="1"/>
    <col min="21" max="16384" width="9.140625" style="2"/>
  </cols>
  <sheetData>
    <row r="1" spans="1:20" ht="45" customHeight="1">
      <c r="A1" s="1" t="s">
        <v>0</v>
      </c>
    </row>
    <row r="2" spans="1:20" ht="18.7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>
      <c r="B3" s="7"/>
      <c r="C3" s="7"/>
      <c r="D3" s="7"/>
      <c r="E3" s="7"/>
      <c r="F3" s="7"/>
      <c r="G3" s="7"/>
      <c r="H3" s="7"/>
      <c r="J3" s="7"/>
      <c r="P3" s="8"/>
      <c r="Q3" s="8"/>
    </row>
    <row r="4" spans="1:20" ht="17.25">
      <c r="A4" s="9" t="s">
        <v>2</v>
      </c>
      <c r="B4" s="10">
        <v>2023</v>
      </c>
      <c r="C4" s="10">
        <v>2022</v>
      </c>
      <c r="D4" s="10">
        <v>2021</v>
      </c>
      <c r="E4" s="10">
        <v>2020</v>
      </c>
      <c r="F4" s="10">
        <v>2019</v>
      </c>
      <c r="G4" s="11">
        <v>2018</v>
      </c>
      <c r="H4" s="11">
        <v>2017</v>
      </c>
      <c r="I4" s="11">
        <v>2016</v>
      </c>
      <c r="J4" s="11">
        <v>2015</v>
      </c>
      <c r="K4" s="11">
        <v>2014</v>
      </c>
      <c r="L4" s="11">
        <v>2013</v>
      </c>
      <c r="M4" s="11">
        <v>2012</v>
      </c>
      <c r="N4" s="11">
        <v>2011</v>
      </c>
      <c r="O4" s="11">
        <v>2010</v>
      </c>
      <c r="P4" s="11">
        <v>2009</v>
      </c>
      <c r="Q4" s="11">
        <v>2008</v>
      </c>
      <c r="R4" s="11">
        <v>2007</v>
      </c>
      <c r="S4" s="11">
        <v>2006</v>
      </c>
      <c r="T4" s="12" t="s">
        <v>3</v>
      </c>
    </row>
    <row r="5" spans="1:20" ht="17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  <c r="R5" s="16"/>
      <c r="S5" s="16"/>
      <c r="T5" s="17"/>
    </row>
    <row r="6" spans="1:20" ht="17.25">
      <c r="A6" s="18" t="s">
        <v>4</v>
      </c>
      <c r="B6" s="19">
        <v>485292573</v>
      </c>
      <c r="C6" s="19">
        <v>354591039</v>
      </c>
      <c r="D6" s="19">
        <v>767235767</v>
      </c>
      <c r="E6" s="19">
        <v>138205138</v>
      </c>
      <c r="F6" s="19">
        <f>-2338438</f>
        <v>-2338438</v>
      </c>
      <c r="G6" s="20">
        <v>-116465023</v>
      </c>
      <c r="H6" s="20">
        <v>51385616</v>
      </c>
      <c r="I6" s="20">
        <v>227660020</v>
      </c>
      <c r="J6" s="20">
        <v>186539102</v>
      </c>
      <c r="K6" s="20">
        <v>348315409</v>
      </c>
      <c r="L6" s="20">
        <v>-54395990</v>
      </c>
      <c r="M6" s="20">
        <v>-71443520</v>
      </c>
      <c r="N6" s="20">
        <v>-8499556</v>
      </c>
      <c r="O6" s="20">
        <v>31878473</v>
      </c>
      <c r="P6" s="20">
        <v>-86423403</v>
      </c>
      <c r="Q6" s="20">
        <v>234038293</v>
      </c>
      <c r="R6" s="20">
        <v>132320123</v>
      </c>
      <c r="S6" s="20">
        <v>-32338699</v>
      </c>
      <c r="T6" s="17" t="s">
        <v>5</v>
      </c>
    </row>
    <row r="7" spans="1:20" ht="17.25">
      <c r="A7" s="18" t="s">
        <v>6</v>
      </c>
      <c r="B7" s="19">
        <v>6841189683</v>
      </c>
      <c r="C7" s="19">
        <v>450865411</v>
      </c>
      <c r="D7" s="19">
        <v>-1398636225</v>
      </c>
      <c r="E7" s="19">
        <v>993778288</v>
      </c>
      <c r="F7" s="19">
        <f>1130653205</f>
        <v>1130653205</v>
      </c>
      <c r="G7" s="20">
        <v>-30362333</v>
      </c>
      <c r="H7" s="20">
        <v>-47497519</v>
      </c>
      <c r="I7" s="20">
        <v>-335851822</v>
      </c>
      <c r="J7" s="20">
        <v>-449196871</v>
      </c>
      <c r="K7" s="20">
        <v>-264307676</v>
      </c>
      <c r="L7" s="20">
        <v>150812253</v>
      </c>
      <c r="M7" s="20">
        <v>191645546</v>
      </c>
      <c r="N7" s="20">
        <v>6737455</v>
      </c>
      <c r="O7" s="20">
        <v>54745207</v>
      </c>
      <c r="P7" s="20">
        <v>-39127313</v>
      </c>
      <c r="Q7" s="20">
        <v>-858886901</v>
      </c>
      <c r="R7" s="20">
        <v>-42327809</v>
      </c>
      <c r="S7" s="20">
        <v>-13141716</v>
      </c>
      <c r="T7" s="17" t="s">
        <v>7</v>
      </c>
    </row>
    <row r="8" spans="1:20" ht="19.5">
      <c r="A8" s="18" t="s">
        <v>8</v>
      </c>
      <c r="B8" s="21">
        <v>-12328370</v>
      </c>
      <c r="C8" s="21">
        <v>-6594380</v>
      </c>
      <c r="D8" s="21">
        <v>-52949192</v>
      </c>
      <c r="E8" s="21">
        <v>-52200125</v>
      </c>
      <c r="F8" s="21">
        <f>-69731573</f>
        <v>-69731573</v>
      </c>
      <c r="G8" s="22">
        <v>149622769</v>
      </c>
      <c r="H8" s="22">
        <v>-75958170</v>
      </c>
      <c r="I8" s="22">
        <v>-34000000</v>
      </c>
      <c r="J8" s="22" t="s">
        <v>9</v>
      </c>
      <c r="K8" s="22" t="s">
        <v>9</v>
      </c>
      <c r="L8" s="22" t="s">
        <v>9</v>
      </c>
      <c r="M8" s="22" t="s">
        <v>9</v>
      </c>
      <c r="N8" s="23">
        <v>202250</v>
      </c>
      <c r="O8" s="22" t="s">
        <v>9</v>
      </c>
      <c r="P8" s="22" t="s">
        <v>9</v>
      </c>
      <c r="Q8" s="22" t="s">
        <v>9</v>
      </c>
      <c r="R8" s="22">
        <v>9620000</v>
      </c>
      <c r="S8" s="22">
        <v>841669334</v>
      </c>
      <c r="T8" s="17" t="s">
        <v>10</v>
      </c>
    </row>
    <row r="9" spans="1:20" ht="19.5">
      <c r="A9" s="24" t="s">
        <v>11</v>
      </c>
      <c r="B9" s="25">
        <v>25292804354</v>
      </c>
      <c r="C9" s="25">
        <v>1574807819</v>
      </c>
      <c r="D9" s="25">
        <v>4331955270</v>
      </c>
      <c r="E9" s="25">
        <v>2364169229</v>
      </c>
      <c r="F9" s="25">
        <f>-7218099</f>
        <v>-7218099</v>
      </c>
      <c r="G9" s="25">
        <v>-1720404</v>
      </c>
      <c r="H9" s="25">
        <v>-63344976</v>
      </c>
      <c r="I9" s="25">
        <v>171455065</v>
      </c>
      <c r="J9" s="25">
        <v>224342604</v>
      </c>
      <c r="K9" s="25">
        <v>8605634</v>
      </c>
      <c r="L9" s="25">
        <v>27278397</v>
      </c>
      <c r="M9" s="25">
        <v>2412008</v>
      </c>
      <c r="N9" s="25">
        <v>944524</v>
      </c>
      <c r="O9" s="26" t="s">
        <v>9</v>
      </c>
      <c r="P9" s="26" t="s">
        <v>9</v>
      </c>
      <c r="Q9" s="26" t="s">
        <v>9</v>
      </c>
      <c r="R9" s="26">
        <v>10715188</v>
      </c>
      <c r="S9" s="26">
        <v>297726</v>
      </c>
      <c r="T9" s="17" t="s">
        <v>12</v>
      </c>
    </row>
    <row r="10" spans="1:20" ht="24" customHeight="1">
      <c r="A10" s="27" t="s">
        <v>13</v>
      </c>
      <c r="B10" s="28">
        <f t="shared" ref="B10:H10" si="0">SUM(B6:B9)</f>
        <v>32606958240</v>
      </c>
      <c r="C10" s="28">
        <f t="shared" si="0"/>
        <v>2373669889</v>
      </c>
      <c r="D10" s="28">
        <f t="shared" si="0"/>
        <v>3647605620</v>
      </c>
      <c r="E10" s="28">
        <f t="shared" si="0"/>
        <v>3443952530</v>
      </c>
      <c r="F10" s="28">
        <f t="shared" si="0"/>
        <v>1051365095</v>
      </c>
      <c r="G10" s="28">
        <f t="shared" si="0"/>
        <v>1075009</v>
      </c>
      <c r="H10" s="28">
        <f t="shared" si="0"/>
        <v>-135415049</v>
      </c>
      <c r="I10" s="28">
        <f t="shared" ref="I10:S10" si="1">SUM(I6:I9)</f>
        <v>29263263</v>
      </c>
      <c r="J10" s="28">
        <f t="shared" si="1"/>
        <v>-38315165</v>
      </c>
      <c r="K10" s="28">
        <f t="shared" si="1"/>
        <v>92613367</v>
      </c>
      <c r="L10" s="28">
        <f t="shared" si="1"/>
        <v>123694660</v>
      </c>
      <c r="M10" s="28">
        <f t="shared" si="1"/>
        <v>122614034</v>
      </c>
      <c r="N10" s="28">
        <f t="shared" si="1"/>
        <v>-615327</v>
      </c>
      <c r="O10" s="28">
        <f t="shared" si="1"/>
        <v>86623680</v>
      </c>
      <c r="P10" s="28">
        <f t="shared" si="1"/>
        <v>-125550716</v>
      </c>
      <c r="Q10" s="28">
        <f t="shared" si="1"/>
        <v>-624848608</v>
      </c>
      <c r="R10" s="28">
        <f t="shared" si="1"/>
        <v>110327502</v>
      </c>
      <c r="S10" s="28">
        <f t="shared" si="1"/>
        <v>796486645</v>
      </c>
      <c r="T10" s="29" t="s">
        <v>14</v>
      </c>
    </row>
    <row r="11" spans="1:20" ht="17.25">
      <c r="A11" s="30" t="s">
        <v>15</v>
      </c>
      <c r="B11" s="31">
        <v>10954546429</v>
      </c>
      <c r="C11" s="31">
        <v>8580876540</v>
      </c>
      <c r="D11" s="31">
        <v>4933270920</v>
      </c>
      <c r="E11" s="31">
        <v>1489318390</v>
      </c>
      <c r="F11" s="31">
        <v>437953295</v>
      </c>
      <c r="G11" s="31">
        <v>436878286</v>
      </c>
      <c r="H11" s="31">
        <v>572293335</v>
      </c>
      <c r="I11" s="31">
        <v>543030072</v>
      </c>
      <c r="J11" s="31">
        <v>581345237</v>
      </c>
      <c r="K11" s="31">
        <v>488731870</v>
      </c>
      <c r="L11" s="31">
        <v>365037210</v>
      </c>
      <c r="M11" s="31">
        <v>242423176</v>
      </c>
      <c r="N11" s="31">
        <v>243038503</v>
      </c>
      <c r="O11" s="31">
        <v>156414823</v>
      </c>
      <c r="P11" s="31">
        <v>281965539</v>
      </c>
      <c r="Q11" s="31">
        <v>906814147</v>
      </c>
      <c r="R11" s="31">
        <v>796486645</v>
      </c>
      <c r="S11" s="31" t="s">
        <v>9</v>
      </c>
      <c r="T11" s="17" t="s">
        <v>16</v>
      </c>
    </row>
    <row r="12" spans="1:20" ht="22.5" customHeight="1">
      <c r="A12" s="32" t="s">
        <v>17</v>
      </c>
      <c r="B12" s="33">
        <f t="shared" ref="B12:S12" si="2">SUM(B10:B11)</f>
        <v>43561504669</v>
      </c>
      <c r="C12" s="33">
        <f t="shared" si="2"/>
        <v>10954546429</v>
      </c>
      <c r="D12" s="33">
        <f t="shared" si="2"/>
        <v>8580876540</v>
      </c>
      <c r="E12" s="33">
        <f t="shared" si="2"/>
        <v>4933270920</v>
      </c>
      <c r="F12" s="33">
        <f t="shared" si="2"/>
        <v>1489318390</v>
      </c>
      <c r="G12" s="33">
        <f t="shared" si="2"/>
        <v>437953295</v>
      </c>
      <c r="H12" s="33">
        <f t="shared" si="2"/>
        <v>436878286</v>
      </c>
      <c r="I12" s="33">
        <f t="shared" si="2"/>
        <v>572293335</v>
      </c>
      <c r="J12" s="33">
        <f t="shared" si="2"/>
        <v>543030072</v>
      </c>
      <c r="K12" s="33">
        <f t="shared" si="2"/>
        <v>581345237</v>
      </c>
      <c r="L12" s="33">
        <f t="shared" si="2"/>
        <v>488731870</v>
      </c>
      <c r="M12" s="33">
        <f t="shared" si="2"/>
        <v>365037210</v>
      </c>
      <c r="N12" s="33">
        <f t="shared" si="2"/>
        <v>242423176</v>
      </c>
      <c r="O12" s="33">
        <f t="shared" si="2"/>
        <v>243038503</v>
      </c>
      <c r="P12" s="33">
        <f t="shared" si="2"/>
        <v>156414823</v>
      </c>
      <c r="Q12" s="33">
        <f t="shared" si="2"/>
        <v>281965539</v>
      </c>
      <c r="R12" s="33">
        <f t="shared" si="2"/>
        <v>906814147</v>
      </c>
      <c r="S12" s="33">
        <f t="shared" si="2"/>
        <v>796486645</v>
      </c>
      <c r="T12" s="34" t="s">
        <v>18</v>
      </c>
    </row>
    <row r="14" spans="1:20">
      <c r="G14" s="35"/>
      <c r="H14" s="35"/>
      <c r="I14" s="35"/>
      <c r="J14" s="35"/>
      <c r="K14" s="35"/>
      <c r="L14" s="35"/>
      <c r="M14" s="35"/>
      <c r="N14" s="35"/>
      <c r="O14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2024-06-30T08:09:40Z</dcterms:created>
  <dcterms:modified xsi:type="dcterms:W3CDTF">2024-06-30T08:10:06Z</dcterms:modified>
</cp:coreProperties>
</file>