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\دراسات\دليل الشركات\دليل الشركات  2020\companies\WEB\"/>
    </mc:Choice>
  </mc:AlternateContent>
  <bookViews>
    <workbookView xWindow="0" yWindow="0" windowWidth="24000" windowHeight="9735"/>
  </bookViews>
  <sheets>
    <sheet name="قائمة المركز المالي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9" i="1" s="1"/>
  <c r="D52" i="1"/>
  <c r="C52" i="1"/>
  <c r="B52" i="1"/>
  <c r="D41" i="1"/>
  <c r="D54" i="1" s="1"/>
  <c r="C41" i="1"/>
  <c r="C54" i="1" s="1"/>
  <c r="B41" i="1"/>
  <c r="B54" i="1" s="1"/>
  <c r="D35" i="1"/>
  <c r="D56" i="1" s="1"/>
  <c r="C35" i="1"/>
  <c r="B35" i="1"/>
  <c r="B56" i="1" s="1"/>
  <c r="B59" i="1" s="1"/>
  <c r="D21" i="1"/>
  <c r="D23" i="1" s="1"/>
  <c r="C21" i="1"/>
  <c r="C23" i="1" s="1"/>
  <c r="B21" i="1"/>
  <c r="B23" i="1" s="1"/>
  <c r="D13" i="1"/>
  <c r="C13" i="1"/>
  <c r="B13" i="1"/>
  <c r="D59" i="1" l="1"/>
</calcChain>
</file>

<file path=xl/sharedStrings.xml><?xml version="1.0" encoding="utf-8"?>
<sst xmlns="http://schemas.openxmlformats.org/spreadsheetml/2006/main" count="91" uniqueCount="89">
  <si>
    <t>شركة سيريتل موبايل تيليكوم</t>
  </si>
  <si>
    <t>قائمة المركز المالي</t>
  </si>
  <si>
    <t>البيان</t>
  </si>
  <si>
    <t>الموجودات</t>
  </si>
  <si>
    <t>Assets</t>
  </si>
  <si>
    <t>موجودات غير متداولة</t>
  </si>
  <si>
    <t>Non-current assets</t>
  </si>
  <si>
    <t>صافي الموجودات الثابتة</t>
  </si>
  <si>
    <t>Property and equipment</t>
  </si>
  <si>
    <t>صافي الموجودات المعنوية</t>
  </si>
  <si>
    <t>Intangible assets</t>
  </si>
  <si>
    <t>موجودات ثابتة قيد التثبيت</t>
  </si>
  <si>
    <t>Assets to be deployed</t>
  </si>
  <si>
    <t>حق استخدام الأصول</t>
  </si>
  <si>
    <t>Right to use Assets</t>
  </si>
  <si>
    <t xml:space="preserve">ودائع وتأمينات </t>
  </si>
  <si>
    <t>Margins and deposits</t>
  </si>
  <si>
    <t>موجودات غير متداولة أخرى</t>
  </si>
  <si>
    <t xml:space="preserve">Other non-current assets </t>
  </si>
  <si>
    <t xml:space="preserve">مجموع الموجودات غير المتداولة </t>
  </si>
  <si>
    <t xml:space="preserve">موجودات متداولة </t>
  </si>
  <si>
    <t>مخزون</t>
  </si>
  <si>
    <t>Current assets</t>
  </si>
  <si>
    <t>أرصدة مدينة اخرى</t>
  </si>
  <si>
    <t>Inventories</t>
  </si>
  <si>
    <t xml:space="preserve">دفعات مقدمة للحكومة السورية عن تقاسم الإيرادات </t>
  </si>
  <si>
    <t>Other current assets</t>
  </si>
  <si>
    <t>دفعات مقدمة للهيئة الناظمة لقطاع الاتصالات</t>
  </si>
  <si>
    <t>Advance to Syrian government for revenue share</t>
  </si>
  <si>
    <t xml:space="preserve">ذمم مدينة </t>
  </si>
  <si>
    <t>Accounts receivable</t>
  </si>
  <si>
    <t>نقد وودائع لدى البنوك</t>
  </si>
  <si>
    <t>Cash and bank deposits</t>
  </si>
  <si>
    <t xml:space="preserve">مجموع الموجودات المتداولة </t>
  </si>
  <si>
    <t xml:space="preserve">مجموع الموجودات </t>
  </si>
  <si>
    <t>Total assets</t>
  </si>
  <si>
    <t>حقوق الملكية والمطلوبات</t>
  </si>
  <si>
    <t>Equity and liabilities</t>
  </si>
  <si>
    <t>حقوق المساهمين</t>
  </si>
  <si>
    <t>Equity attributable
  to equity holders of the parent</t>
  </si>
  <si>
    <t>رأس المال المدفوع</t>
  </si>
  <si>
    <t>Paid-in capital</t>
  </si>
  <si>
    <t>علاوة الإصدار</t>
  </si>
  <si>
    <t>Share premium</t>
  </si>
  <si>
    <t>الاحتياطي الاجباري</t>
  </si>
  <si>
    <t>Statutory reserve</t>
  </si>
  <si>
    <t>الاحتياطي الاختياري</t>
  </si>
  <si>
    <t>Voluntary  reserve</t>
  </si>
  <si>
    <t>فروق تقييم القطع غير المحققة</t>
  </si>
  <si>
    <t>Unrealized differences on foreign exchange</t>
  </si>
  <si>
    <t>احتياطي اعادة تقييم أدوات التحوط</t>
  </si>
  <si>
    <t>Hedging reserve</t>
  </si>
  <si>
    <t>الأرباح المدورة</t>
  </si>
  <si>
    <t>Retained Earnings</t>
  </si>
  <si>
    <t>الحصة غير المسيطرة</t>
  </si>
  <si>
    <t>Non-controlling interests</t>
  </si>
  <si>
    <t xml:space="preserve">مجموع حقوق الملكية </t>
  </si>
  <si>
    <t>Total equity</t>
  </si>
  <si>
    <t xml:space="preserve">مطلوبات غير متداولة </t>
  </si>
  <si>
    <t>Non‑current liabilities</t>
  </si>
  <si>
    <t xml:space="preserve">مخصص مطالبات محتملة </t>
  </si>
  <si>
    <t>Provision for probable claims</t>
  </si>
  <si>
    <t>مخصصات متنوعة</t>
  </si>
  <si>
    <t xml:space="preserve">Miscellanies provisions </t>
  </si>
  <si>
    <t>التزامات عقود الإيجار</t>
  </si>
  <si>
    <t>Lease Liabilities</t>
  </si>
  <si>
    <t>مجموع المطلوبات غير المتداولة</t>
  </si>
  <si>
    <t>مطلوبات متداولة</t>
  </si>
  <si>
    <t>Current liabilities</t>
  </si>
  <si>
    <t>أرصدة دائنة أخرى</t>
  </si>
  <si>
    <t>Other current liabilities</t>
  </si>
  <si>
    <t>إيرادات مؤجلة</t>
  </si>
  <si>
    <t>Deferred revenues</t>
  </si>
  <si>
    <t>مخصص ضريبة الدخل</t>
  </si>
  <si>
    <t>Income tax provision</t>
  </si>
  <si>
    <t>المستحق الى الشركة السورية للاتصالات</t>
  </si>
  <si>
    <t>Due to STC</t>
  </si>
  <si>
    <t xml:space="preserve">المستحق الى الحكومة السورية عن تقاسم الإيرادات </t>
  </si>
  <si>
    <t xml:space="preserve">Due to Syrian government for revenue share </t>
  </si>
  <si>
    <t>المستحق للهيئة الناظمة لقطاع الاتصالات</t>
  </si>
  <si>
    <t>Due to SyTRA for annual fees</t>
  </si>
  <si>
    <t>ذمم دائنة</t>
  </si>
  <si>
    <t>Accounts payable</t>
  </si>
  <si>
    <t>مجموع المطلوبات المتداولة</t>
  </si>
  <si>
    <t xml:space="preserve">Total Current liabilities </t>
  </si>
  <si>
    <t xml:space="preserve">مجموع المطلوبات </t>
  </si>
  <si>
    <t xml:space="preserve">Total liabilities </t>
  </si>
  <si>
    <t xml:space="preserve">مجموع المطلوبات وحقوق الملكية </t>
  </si>
  <si>
    <t>Total equity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</si>
</sst>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_-* #,##0\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Arabic Transparent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/>
    <xf numFmtId="0" fontId="0" fillId="0" borderId="0" xfId="0" applyFill="1"/>
    <xf numFmtId="164" fontId="0" fillId="0" borderId="0" xfId="1" applyNumberFormat="1" applyFont="1" applyFill="1"/>
    <xf numFmtId="0" fontId="2" fillId="0" borderId="0" xfId="0" applyFont="1" applyFill="1" applyAlignment="1">
      <alignment horizontal="left"/>
    </xf>
    <xf numFmtId="0" fontId="3" fillId="2" borderId="0" xfId="0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37" fontId="5" fillId="0" borderId="3" xfId="0" applyNumberFormat="1" applyFont="1" applyFill="1" applyBorder="1"/>
    <xf numFmtId="164" fontId="5" fillId="0" borderId="3" xfId="1" applyNumberFormat="1" applyFont="1" applyFill="1" applyBorder="1"/>
    <xf numFmtId="37" fontId="5" fillId="0" borderId="3" xfId="0" applyNumberFormat="1" applyFont="1" applyFill="1" applyBorder="1" applyAlignment="1">
      <alignment horizontal="left"/>
    </xf>
    <xf numFmtId="0" fontId="5" fillId="0" borderId="4" xfId="0" applyFont="1" applyFill="1" applyBorder="1"/>
    <xf numFmtId="164" fontId="5" fillId="0" borderId="4" xfId="1" applyNumberFormat="1" applyFont="1" applyFill="1" applyBorder="1"/>
    <xf numFmtId="0" fontId="5" fillId="0" borderId="4" xfId="0" applyFont="1" applyFill="1" applyBorder="1" applyAlignment="1">
      <alignment horizontal="left"/>
    </xf>
    <xf numFmtId="37" fontId="6" fillId="0" borderId="4" xfId="0" applyNumberFormat="1" applyFont="1" applyFill="1" applyBorder="1"/>
    <xf numFmtId="164" fontId="6" fillId="0" borderId="4" xfId="1" applyNumberFormat="1" applyFont="1" applyFill="1" applyBorder="1"/>
    <xf numFmtId="37" fontId="6" fillId="0" borderId="4" xfId="0" applyNumberFormat="1" applyFont="1" applyFill="1" applyBorder="1" applyAlignment="1">
      <alignment horizontal="left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left"/>
    </xf>
    <xf numFmtId="164" fontId="6" fillId="0" borderId="4" xfId="1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right" vertical="center"/>
    </xf>
    <xf numFmtId="164" fontId="4" fillId="3" borderId="4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right"/>
    </xf>
    <xf numFmtId="164" fontId="0" fillId="0" borderId="4" xfId="1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0" fontId="0" fillId="0" borderId="4" xfId="0" applyFill="1" applyBorder="1"/>
    <xf numFmtId="164" fontId="0" fillId="0" borderId="4" xfId="1" applyNumberFormat="1" applyFont="1" applyFill="1" applyBorder="1"/>
    <xf numFmtId="37" fontId="5" fillId="0" borderId="4" xfId="0" applyNumberFormat="1" applyFont="1" applyFill="1" applyBorder="1"/>
    <xf numFmtId="37" fontId="5" fillId="0" borderId="4" xfId="0" applyNumberFormat="1" applyFont="1" applyFill="1" applyBorder="1" applyAlignment="1">
      <alignment horizontal="left"/>
    </xf>
    <xf numFmtId="41" fontId="4" fillId="3" borderId="4" xfId="2" applyNumberFormat="1" applyFont="1" applyFill="1" applyBorder="1" applyAlignment="1"/>
    <xf numFmtId="41" fontId="6" fillId="0" borderId="4" xfId="2" applyNumberFormat="1" applyFont="1" applyFill="1" applyBorder="1" applyAlignment="1">
      <alignment horizontal="right"/>
    </xf>
    <xf numFmtId="0" fontId="0" fillId="0" borderId="0" xfId="0" applyFont="1" applyFill="1"/>
    <xf numFmtId="37" fontId="4" fillId="3" borderId="4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 vertical="center"/>
    </xf>
    <xf numFmtId="41" fontId="4" fillId="3" borderId="5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6" fillId="0" borderId="0" xfId="0" applyFont="1" applyFill="1"/>
    <xf numFmtId="164" fontId="6" fillId="0" borderId="0" xfId="1" applyNumberFormat="1" applyFont="1" applyFill="1"/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1" fontId="0" fillId="0" borderId="0" xfId="0" applyNumberFormat="1" applyFill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rightToLeft="1" tabSelected="1" workbookViewId="0">
      <selection activeCell="D19" sqref="D19"/>
    </sheetView>
  </sheetViews>
  <sheetFormatPr defaultColWidth="9.140625" defaultRowHeight="15" x14ac:dyDescent="0.25"/>
  <cols>
    <col min="1" max="1" width="43.7109375" style="2" bestFit="1" customWidth="1"/>
    <col min="2" max="3" width="20.85546875" style="2" bestFit="1" customWidth="1"/>
    <col min="4" max="4" width="20.85546875" style="3" bestFit="1" customWidth="1"/>
    <col min="5" max="5" width="43.7109375" style="50" bestFit="1" customWidth="1"/>
    <col min="6" max="16384" width="9.140625" style="2"/>
  </cols>
  <sheetData>
    <row r="1" spans="1:5" ht="40.5" customHeight="1" x14ac:dyDescent="0.3">
      <c r="A1" s="1" t="s">
        <v>0</v>
      </c>
      <c r="B1" s="1"/>
      <c r="E1" s="4"/>
    </row>
    <row r="2" spans="1:5" s="8" customFormat="1" ht="18" x14ac:dyDescent="0.25">
      <c r="A2" s="5" t="s">
        <v>1</v>
      </c>
      <c r="B2" s="5"/>
      <c r="C2" s="5"/>
      <c r="D2" s="6"/>
      <c r="E2" s="7"/>
    </row>
    <row r="3" spans="1:5" x14ac:dyDescent="0.25">
      <c r="A3" s="9"/>
      <c r="B3" s="9"/>
      <c r="C3" s="9"/>
      <c r="D3" s="10"/>
      <c r="E3" s="11"/>
    </row>
    <row r="4" spans="1:5" ht="16.5" x14ac:dyDescent="0.25">
      <c r="A4" s="12" t="s">
        <v>2</v>
      </c>
      <c r="B4" s="13">
        <v>2020</v>
      </c>
      <c r="C4" s="14">
        <v>2019</v>
      </c>
      <c r="D4" s="13">
        <v>2018</v>
      </c>
      <c r="E4" s="15"/>
    </row>
    <row r="5" spans="1:5" ht="16.5" x14ac:dyDescent="0.25">
      <c r="A5" s="16" t="s">
        <v>3</v>
      </c>
      <c r="B5" s="16"/>
      <c r="C5" s="16"/>
      <c r="D5" s="17"/>
      <c r="E5" s="18" t="s">
        <v>4</v>
      </c>
    </row>
    <row r="6" spans="1:5" ht="16.5" x14ac:dyDescent="0.25">
      <c r="A6" s="19" t="s">
        <v>5</v>
      </c>
      <c r="B6" s="19"/>
      <c r="C6" s="19"/>
      <c r="D6" s="20"/>
      <c r="E6" s="21" t="s">
        <v>6</v>
      </c>
    </row>
    <row r="7" spans="1:5" ht="16.5" x14ac:dyDescent="0.25">
      <c r="A7" s="22" t="s">
        <v>7</v>
      </c>
      <c r="B7" s="23">
        <v>102530947648</v>
      </c>
      <c r="C7" s="23">
        <v>94231956340</v>
      </c>
      <c r="D7" s="23">
        <v>86987610573</v>
      </c>
      <c r="E7" s="24" t="s">
        <v>8</v>
      </c>
    </row>
    <row r="8" spans="1:5" ht="16.5" x14ac:dyDescent="0.25">
      <c r="A8" s="25" t="s">
        <v>9</v>
      </c>
      <c r="B8" s="23">
        <v>22093634789</v>
      </c>
      <c r="C8" s="23">
        <v>23220094424</v>
      </c>
      <c r="D8" s="23">
        <v>24965441969</v>
      </c>
      <c r="E8" s="26" t="s">
        <v>10</v>
      </c>
    </row>
    <row r="9" spans="1:5" ht="16.5" x14ac:dyDescent="0.25">
      <c r="A9" s="22" t="s">
        <v>11</v>
      </c>
      <c r="B9" s="27">
        <v>7098912660</v>
      </c>
      <c r="C9" s="27">
        <v>14143598883</v>
      </c>
      <c r="D9" s="27">
        <v>11558967079</v>
      </c>
      <c r="E9" s="24" t="s">
        <v>12</v>
      </c>
    </row>
    <row r="10" spans="1:5" ht="16.5" x14ac:dyDescent="0.25">
      <c r="A10" s="25" t="s">
        <v>13</v>
      </c>
      <c r="B10" s="23">
        <v>8105959396</v>
      </c>
      <c r="C10" s="23">
        <v>10057186702</v>
      </c>
      <c r="D10" s="23"/>
      <c r="E10" s="26" t="s">
        <v>14</v>
      </c>
    </row>
    <row r="11" spans="1:5" ht="16.5" x14ac:dyDescent="0.25">
      <c r="A11" s="25" t="s">
        <v>15</v>
      </c>
      <c r="B11" s="23">
        <v>22608000000</v>
      </c>
      <c r="C11" s="23">
        <v>7848000000</v>
      </c>
      <c r="D11" s="23">
        <v>7848000000</v>
      </c>
      <c r="E11" s="26" t="s">
        <v>16</v>
      </c>
    </row>
    <row r="12" spans="1:5" ht="16.5" x14ac:dyDescent="0.25">
      <c r="A12" s="25" t="s">
        <v>17</v>
      </c>
      <c r="B12" s="23">
        <v>200382422</v>
      </c>
      <c r="C12" s="23">
        <v>200382422</v>
      </c>
      <c r="D12" s="23">
        <v>200382422</v>
      </c>
      <c r="E12" s="26" t="s">
        <v>18</v>
      </c>
    </row>
    <row r="13" spans="1:5" ht="16.5" x14ac:dyDescent="0.25">
      <c r="A13" s="28" t="s">
        <v>19</v>
      </c>
      <c r="B13" s="29">
        <f>SUM(B7:B12)</f>
        <v>162637836915</v>
      </c>
      <c r="C13" s="29">
        <f>SUM(C7:C12)</f>
        <v>149701218771</v>
      </c>
      <c r="D13" s="29">
        <f>SUM(D7:D12)</f>
        <v>131560402043</v>
      </c>
      <c r="E13" s="30"/>
    </row>
    <row r="14" spans="1:5" ht="16.5" x14ac:dyDescent="0.25">
      <c r="A14" s="19" t="s">
        <v>20</v>
      </c>
      <c r="B14" s="20"/>
      <c r="C14" s="20"/>
      <c r="D14" s="20"/>
      <c r="E14" s="21"/>
    </row>
    <row r="15" spans="1:5" ht="16.5" x14ac:dyDescent="0.25">
      <c r="A15" s="22" t="s">
        <v>21</v>
      </c>
      <c r="B15" s="23">
        <v>5546539403</v>
      </c>
      <c r="C15" s="23">
        <v>2656928228</v>
      </c>
      <c r="D15" s="23">
        <v>3150130268</v>
      </c>
      <c r="E15" s="24" t="s">
        <v>22</v>
      </c>
    </row>
    <row r="16" spans="1:5" ht="16.5" x14ac:dyDescent="0.25">
      <c r="A16" s="25" t="s">
        <v>23</v>
      </c>
      <c r="B16" s="23">
        <v>23840767134</v>
      </c>
      <c r="C16" s="23">
        <v>6371778804</v>
      </c>
      <c r="D16" s="23">
        <v>10316207963</v>
      </c>
      <c r="E16" s="26" t="s">
        <v>24</v>
      </c>
    </row>
    <row r="17" spans="1:5" ht="16.5" x14ac:dyDescent="0.25">
      <c r="A17" s="25" t="s">
        <v>25</v>
      </c>
      <c r="B17" s="23">
        <v>3957636942</v>
      </c>
      <c r="C17" s="23">
        <v>3152998665</v>
      </c>
      <c r="D17" s="23">
        <v>2594905890</v>
      </c>
      <c r="E17" s="26" t="s">
        <v>26</v>
      </c>
    </row>
    <row r="18" spans="1:5" ht="16.5" x14ac:dyDescent="0.25">
      <c r="A18" s="25" t="s">
        <v>27</v>
      </c>
      <c r="B18" s="23">
        <v>0</v>
      </c>
      <c r="C18" s="23">
        <v>0</v>
      </c>
      <c r="D18" s="23"/>
      <c r="E18" s="26" t="s">
        <v>28</v>
      </c>
    </row>
    <row r="19" spans="1:5" ht="16.5" x14ac:dyDescent="0.25">
      <c r="A19" s="25" t="s">
        <v>29</v>
      </c>
      <c r="B19" s="23">
        <v>12096287078</v>
      </c>
      <c r="C19" s="23">
        <v>8165811745</v>
      </c>
      <c r="D19" s="23">
        <v>5480968679</v>
      </c>
      <c r="E19" s="26" t="s">
        <v>30</v>
      </c>
    </row>
    <row r="20" spans="1:5" ht="16.5" x14ac:dyDescent="0.25">
      <c r="A20" s="22" t="s">
        <v>31</v>
      </c>
      <c r="B20" s="23">
        <v>175153661385</v>
      </c>
      <c r="C20" s="23">
        <v>71955323018</v>
      </c>
      <c r="D20" s="23">
        <v>33997919808</v>
      </c>
      <c r="E20" s="24" t="s">
        <v>32</v>
      </c>
    </row>
    <row r="21" spans="1:5" ht="16.5" x14ac:dyDescent="0.25">
      <c r="A21" s="28" t="s">
        <v>33</v>
      </c>
      <c r="B21" s="29">
        <f t="shared" ref="B21:C21" si="0">SUM(B15:B20)</f>
        <v>220594891942</v>
      </c>
      <c r="C21" s="29">
        <f t="shared" si="0"/>
        <v>92302840460</v>
      </c>
      <c r="D21" s="29">
        <f>SUM(D15:D20)</f>
        <v>55540132608</v>
      </c>
      <c r="E21" s="30"/>
    </row>
    <row r="22" spans="1:5" x14ac:dyDescent="0.25">
      <c r="A22" s="31"/>
      <c r="B22" s="32"/>
      <c r="C22" s="32"/>
      <c r="D22" s="32"/>
      <c r="E22" s="33"/>
    </row>
    <row r="23" spans="1:5" ht="16.5" x14ac:dyDescent="0.25">
      <c r="A23" s="28" t="s">
        <v>34</v>
      </c>
      <c r="B23" s="29">
        <f t="shared" ref="B23:C23" si="1">B21+B13</f>
        <v>383232728857</v>
      </c>
      <c r="C23" s="29">
        <f t="shared" si="1"/>
        <v>242004059231</v>
      </c>
      <c r="D23" s="29">
        <f>D21+D13</f>
        <v>187100534651</v>
      </c>
      <c r="E23" s="30" t="s">
        <v>35</v>
      </c>
    </row>
    <row r="24" spans="1:5" ht="21" customHeight="1" x14ac:dyDescent="0.25">
      <c r="A24" s="34"/>
      <c r="B24" s="34"/>
      <c r="C24" s="34"/>
      <c r="D24" s="35"/>
      <c r="E24" s="33"/>
    </row>
    <row r="25" spans="1:5" ht="28.5" customHeight="1" x14ac:dyDescent="0.25">
      <c r="A25" s="36" t="s">
        <v>36</v>
      </c>
      <c r="B25" s="36"/>
      <c r="C25" s="36"/>
      <c r="D25" s="20"/>
      <c r="E25" s="37" t="s">
        <v>37</v>
      </c>
    </row>
    <row r="26" spans="1:5" ht="16.5" x14ac:dyDescent="0.25">
      <c r="A26" s="19" t="s">
        <v>38</v>
      </c>
      <c r="B26" s="19"/>
      <c r="C26" s="19"/>
      <c r="D26" s="20"/>
      <c r="E26" s="21" t="s">
        <v>39</v>
      </c>
    </row>
    <row r="27" spans="1:5" ht="16.5" x14ac:dyDescent="0.25">
      <c r="A27" s="22" t="s">
        <v>40</v>
      </c>
      <c r="B27" s="22">
        <v>3350000000</v>
      </c>
      <c r="C27" s="22">
        <v>3350000000</v>
      </c>
      <c r="D27" s="22">
        <v>3350000000</v>
      </c>
      <c r="E27" s="24" t="s">
        <v>41</v>
      </c>
    </row>
    <row r="28" spans="1:5" ht="16.5" x14ac:dyDescent="0.25">
      <c r="A28" s="22" t="s">
        <v>42</v>
      </c>
      <c r="B28" s="22">
        <v>2490693793</v>
      </c>
      <c r="C28" s="22">
        <v>2490693793</v>
      </c>
      <c r="D28" s="22">
        <v>2490693793</v>
      </c>
      <c r="E28" s="24" t="s">
        <v>43</v>
      </c>
    </row>
    <row r="29" spans="1:5" ht="16.5" x14ac:dyDescent="0.25">
      <c r="A29" s="22" t="s">
        <v>44</v>
      </c>
      <c r="B29" s="22">
        <v>837500000</v>
      </c>
      <c r="C29" s="22">
        <v>837500000</v>
      </c>
      <c r="D29" s="22">
        <v>837500000</v>
      </c>
      <c r="E29" s="24" t="s">
        <v>45</v>
      </c>
    </row>
    <row r="30" spans="1:5" ht="16.5" x14ac:dyDescent="0.25">
      <c r="A30" s="22" t="s">
        <v>46</v>
      </c>
      <c r="B30" s="22">
        <v>1675000000</v>
      </c>
      <c r="C30" s="22">
        <v>1675000000</v>
      </c>
      <c r="D30" s="22">
        <v>1675000000</v>
      </c>
      <c r="E30" s="24" t="s">
        <v>47</v>
      </c>
    </row>
    <row r="31" spans="1:5" ht="16.5" x14ac:dyDescent="0.25">
      <c r="A31" s="22" t="s">
        <v>48</v>
      </c>
      <c r="B31" s="22">
        <v>528931978</v>
      </c>
      <c r="C31" s="22">
        <v>3357724042</v>
      </c>
      <c r="D31" s="22">
        <v>3653050805</v>
      </c>
      <c r="E31" s="24" t="s">
        <v>49</v>
      </c>
    </row>
    <row r="32" spans="1:5" ht="16.5" x14ac:dyDescent="0.25">
      <c r="A32" s="22" t="s">
        <v>50</v>
      </c>
      <c r="B32" s="22">
        <v>29543645331</v>
      </c>
      <c r="C32" s="22">
        <v>0</v>
      </c>
      <c r="D32" s="22">
        <v>0</v>
      </c>
      <c r="E32" s="24" t="s">
        <v>51</v>
      </c>
    </row>
    <row r="33" spans="1:5" ht="16.5" x14ac:dyDescent="0.25">
      <c r="A33" s="22" t="s">
        <v>52</v>
      </c>
      <c r="B33" s="22">
        <v>230618211308</v>
      </c>
      <c r="C33" s="22">
        <v>161126911956</v>
      </c>
      <c r="D33" s="22">
        <v>120932767936</v>
      </c>
      <c r="E33" s="24" t="s">
        <v>53</v>
      </c>
    </row>
    <row r="34" spans="1:5" ht="16.5" x14ac:dyDescent="0.25">
      <c r="A34" s="22" t="s">
        <v>54</v>
      </c>
      <c r="B34" s="22">
        <v>538228</v>
      </c>
      <c r="C34" s="22">
        <v>495042</v>
      </c>
      <c r="D34" s="22">
        <v>425263</v>
      </c>
      <c r="E34" s="24" t="s">
        <v>55</v>
      </c>
    </row>
    <row r="35" spans="1:5" ht="16.5" x14ac:dyDescent="0.25">
      <c r="A35" s="28" t="s">
        <v>56</v>
      </c>
      <c r="B35" s="29">
        <f>SUM(B27:B34)</f>
        <v>269044520638</v>
      </c>
      <c r="C35" s="29">
        <f t="shared" ref="C35:D35" si="2">SUM(C27:C34)</f>
        <v>172838324833</v>
      </c>
      <c r="D35" s="29">
        <f t="shared" si="2"/>
        <v>132939437797</v>
      </c>
      <c r="E35" s="30" t="s">
        <v>57</v>
      </c>
    </row>
    <row r="36" spans="1:5" ht="16.5" x14ac:dyDescent="0.25">
      <c r="A36" s="25"/>
      <c r="B36" s="23"/>
      <c r="C36" s="23"/>
      <c r="D36" s="23"/>
      <c r="E36" s="26"/>
    </row>
    <row r="37" spans="1:5" ht="16.5" x14ac:dyDescent="0.25">
      <c r="A37" s="36" t="s">
        <v>58</v>
      </c>
      <c r="B37" s="20"/>
      <c r="C37" s="20"/>
      <c r="D37" s="20"/>
      <c r="E37" s="37" t="s">
        <v>59</v>
      </c>
    </row>
    <row r="38" spans="1:5" ht="16.5" x14ac:dyDescent="0.25">
      <c r="A38" s="25" t="s">
        <v>60</v>
      </c>
      <c r="B38" s="23">
        <v>347458970</v>
      </c>
      <c r="C38" s="23">
        <v>347458970</v>
      </c>
      <c r="D38" s="23">
        <v>0</v>
      </c>
      <c r="E38" s="26" t="s">
        <v>61</v>
      </c>
    </row>
    <row r="39" spans="1:5" ht="16.5" x14ac:dyDescent="0.25">
      <c r="A39" s="22" t="s">
        <v>62</v>
      </c>
      <c r="B39" s="23">
        <v>30014760570</v>
      </c>
      <c r="C39" s="23">
        <v>14635091828</v>
      </c>
      <c r="D39" s="23">
        <v>12588936891</v>
      </c>
      <c r="E39" s="24" t="s">
        <v>63</v>
      </c>
    </row>
    <row r="40" spans="1:5" ht="16.5" x14ac:dyDescent="0.25">
      <c r="A40" s="22" t="s">
        <v>64</v>
      </c>
      <c r="B40" s="23">
        <v>2295537358</v>
      </c>
      <c r="C40" s="23">
        <v>2769965430</v>
      </c>
      <c r="D40" s="23">
        <v>0</v>
      </c>
      <c r="E40" s="24" t="s">
        <v>65</v>
      </c>
    </row>
    <row r="41" spans="1:5" ht="16.5" x14ac:dyDescent="0.25">
      <c r="A41" s="28" t="s">
        <v>66</v>
      </c>
      <c r="B41" s="38">
        <f t="shared" ref="B41:D41" si="3">SUM(B38:B40)</f>
        <v>32657756898</v>
      </c>
      <c r="C41" s="38">
        <f t="shared" si="3"/>
        <v>17752516228</v>
      </c>
      <c r="D41" s="38">
        <f t="shared" si="3"/>
        <v>12588936891</v>
      </c>
      <c r="E41" s="30"/>
    </row>
    <row r="42" spans="1:5" ht="16.5" x14ac:dyDescent="0.25">
      <c r="A42" s="25"/>
      <c r="B42" s="23"/>
      <c r="C42" s="23"/>
      <c r="D42" s="23"/>
      <c r="E42" s="26"/>
    </row>
    <row r="43" spans="1:5" ht="16.5" x14ac:dyDescent="0.25">
      <c r="A43" s="36" t="s">
        <v>67</v>
      </c>
      <c r="B43" s="20"/>
      <c r="C43" s="20"/>
      <c r="D43" s="20"/>
      <c r="E43" s="37" t="s">
        <v>68</v>
      </c>
    </row>
    <row r="44" spans="1:5" ht="16.5" x14ac:dyDescent="0.25">
      <c r="A44" s="22" t="s">
        <v>69</v>
      </c>
      <c r="B44" s="23">
        <v>30194276506</v>
      </c>
      <c r="C44" s="23">
        <v>16789574469</v>
      </c>
      <c r="D44" s="23">
        <v>16264063885</v>
      </c>
      <c r="E44" s="24" t="s">
        <v>70</v>
      </c>
    </row>
    <row r="45" spans="1:5" ht="16.5" x14ac:dyDescent="0.25">
      <c r="A45" s="25" t="s">
        <v>64</v>
      </c>
      <c r="B45" s="23">
        <v>2203593923</v>
      </c>
      <c r="C45" s="23">
        <v>3646337317</v>
      </c>
      <c r="D45" s="23">
        <v>0</v>
      </c>
      <c r="E45" s="26" t="s">
        <v>65</v>
      </c>
    </row>
    <row r="46" spans="1:5" ht="16.5" x14ac:dyDescent="0.25">
      <c r="A46" s="25" t="s">
        <v>71</v>
      </c>
      <c r="B46" s="23">
        <v>13200439796</v>
      </c>
      <c r="C46" s="23">
        <v>9659753681</v>
      </c>
      <c r="D46" s="23">
        <v>7980239573</v>
      </c>
      <c r="E46" s="26" t="s">
        <v>72</v>
      </c>
    </row>
    <row r="47" spans="1:5" s="40" customFormat="1" ht="16.5" x14ac:dyDescent="0.25">
      <c r="A47" s="25" t="s">
        <v>73</v>
      </c>
      <c r="B47" s="39">
        <v>18114572993</v>
      </c>
      <c r="C47" s="39">
        <v>12584499401</v>
      </c>
      <c r="D47" s="23">
        <v>11380491380</v>
      </c>
      <c r="E47" s="26" t="s">
        <v>74</v>
      </c>
    </row>
    <row r="48" spans="1:5" ht="16.5" x14ac:dyDescent="0.25">
      <c r="A48" s="22" t="s">
        <v>75</v>
      </c>
      <c r="B48" s="39">
        <v>390709958</v>
      </c>
      <c r="C48" s="39">
        <v>70727349</v>
      </c>
      <c r="D48" s="23">
        <v>63654570</v>
      </c>
      <c r="E48" s="24" t="s">
        <v>76</v>
      </c>
    </row>
    <row r="49" spans="1:5" ht="16.5" x14ac:dyDescent="0.25">
      <c r="A49" s="25" t="s">
        <v>77</v>
      </c>
      <c r="B49" s="39">
        <v>4495911304</v>
      </c>
      <c r="C49" s="39">
        <v>1934005283</v>
      </c>
      <c r="D49" s="23">
        <v>1383663248</v>
      </c>
      <c r="E49" s="26" t="s">
        <v>78</v>
      </c>
    </row>
    <row r="50" spans="1:5" ht="16.5" x14ac:dyDescent="0.25">
      <c r="A50" s="22" t="s">
        <v>79</v>
      </c>
      <c r="B50" s="39">
        <v>910048272</v>
      </c>
      <c r="C50" s="39">
        <v>541359969</v>
      </c>
      <c r="D50" s="23">
        <v>258377748</v>
      </c>
      <c r="E50" s="24" t="s">
        <v>80</v>
      </c>
    </row>
    <row r="51" spans="1:5" ht="16.5" x14ac:dyDescent="0.25">
      <c r="A51" s="22" t="s">
        <v>81</v>
      </c>
      <c r="B51" s="39">
        <v>12020898569</v>
      </c>
      <c r="C51" s="39">
        <v>6186960701</v>
      </c>
      <c r="D51" s="23">
        <v>4241669559</v>
      </c>
      <c r="E51" s="24" t="s">
        <v>82</v>
      </c>
    </row>
    <row r="52" spans="1:5" ht="16.5" x14ac:dyDescent="0.25">
      <c r="A52" s="28" t="s">
        <v>83</v>
      </c>
      <c r="B52" s="41">
        <f>SUM(B44:B51)</f>
        <v>81530451321</v>
      </c>
      <c r="C52" s="41">
        <f t="shared" ref="C52:D52" si="4">SUM(C44:C51)</f>
        <v>51413218170</v>
      </c>
      <c r="D52" s="41">
        <f t="shared" si="4"/>
        <v>41572159963</v>
      </c>
      <c r="E52" s="30" t="s">
        <v>84</v>
      </c>
    </row>
    <row r="53" spans="1:5" x14ac:dyDescent="0.25">
      <c r="A53" s="31"/>
      <c r="B53" s="32"/>
      <c r="C53" s="32"/>
      <c r="D53" s="32"/>
      <c r="E53" s="33"/>
    </row>
    <row r="54" spans="1:5" ht="16.5" x14ac:dyDescent="0.25">
      <c r="A54" s="28" t="s">
        <v>85</v>
      </c>
      <c r="B54" s="42">
        <f t="shared" ref="B54:C54" si="5">SUM(B41,B52)</f>
        <v>114188208219</v>
      </c>
      <c r="C54" s="42">
        <f t="shared" si="5"/>
        <v>69165734398</v>
      </c>
      <c r="D54" s="42">
        <f>SUM(D41,D52)</f>
        <v>54161096854</v>
      </c>
      <c r="E54" s="30" t="s">
        <v>86</v>
      </c>
    </row>
    <row r="55" spans="1:5" ht="16.5" x14ac:dyDescent="0.25">
      <c r="A55" s="43"/>
      <c r="B55" s="27"/>
      <c r="C55" s="27"/>
      <c r="D55" s="27"/>
      <c r="E55" s="26"/>
    </row>
    <row r="56" spans="1:5" ht="16.5" x14ac:dyDescent="0.25">
      <c r="A56" s="44" t="s">
        <v>87</v>
      </c>
      <c r="B56" s="45">
        <f t="shared" ref="B56:C56" si="6">SUM(B41,B35,B52)</f>
        <v>383232728857</v>
      </c>
      <c r="C56" s="45">
        <f t="shared" si="6"/>
        <v>242004059231</v>
      </c>
      <c r="D56" s="45">
        <f>SUM(D41,D35,D52)</f>
        <v>187100534651</v>
      </c>
      <c r="E56" s="46" t="s">
        <v>88</v>
      </c>
    </row>
    <row r="57" spans="1:5" ht="16.5" x14ac:dyDescent="0.25">
      <c r="A57" s="47"/>
      <c r="B57" s="47"/>
      <c r="C57" s="47"/>
      <c r="D57" s="48"/>
      <c r="E57" s="49"/>
    </row>
    <row r="58" spans="1:5" hidden="1" x14ac:dyDescent="0.25"/>
    <row r="59" spans="1:5" x14ac:dyDescent="0.25">
      <c r="B59" s="51">
        <f>B56-B23</f>
        <v>0</v>
      </c>
      <c r="C59" s="51">
        <f t="shared" ref="C59:D59" si="7">C56-C23</f>
        <v>0</v>
      </c>
      <c r="D59" s="51">
        <f t="shared" si="7"/>
        <v>0</v>
      </c>
    </row>
  </sheetData>
  <pageMargins left="0.14000000000000001" right="0.17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Razan Alsharif</dc:creator>
  <cp:lastModifiedBy>Razan Alsharif</cp:lastModifiedBy>
  <dcterms:created xsi:type="dcterms:W3CDTF">2022-02-03T12:50:44Z</dcterms:created>
  <dcterms:modified xsi:type="dcterms:W3CDTF">2022-02-03T12:51:17Z</dcterms:modified>
</cp:coreProperties>
</file>